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<sst xmlns="http://schemas.openxmlformats.org/spreadsheetml/2006/main" count="310" uniqueCount="197">
  <si>
    <t>光明区2020年4月低保资金发放明细表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</si>
  <si>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</si>
  <si>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</si>
  <si>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</si>
  <si>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</si>
  <si>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</si>
  <si>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</si>
  <si>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</si>
  <si>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</si>
  <si>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</si>
  <si>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</si>
  <si>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</si>
  <si>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</si>
  <si>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</si>
  <si>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</si>
  <si>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</si>
  <si>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</si>
  <si>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光明区2020年4月低保边缘专项资金发放明细表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</si>
  <si>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</si>
  <si>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</si>
  <si>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</si>
  <si>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</si>
  <si>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</si>
  <si>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</si>
  <si>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</si>
  <si>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</si>
  <si>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</si>
  <si>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</si>
  <si>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</si>
  <si>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</si>
  <si>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</si>
  <si>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</si>
  <si>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</si>
  <si>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</si>
  <si>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</si>
  <si>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</si>
  <si>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</si>
  <si>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</si>
  <si>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</si>
  <si>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</si>
  <si>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</si>
  <si>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</si>
  <si>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</si>
  <si>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</si>
  <si>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</si>
  <si>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</si>
  <si>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</si>
  <si>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</si>
  <si>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</si>
  <si>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</si>
  <si>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迳口</t>
  </si>
  <si>
    <t>刘土妹</t>
  </si>
  <si>
    <t>光明街道迳口村</t>
  </si>
  <si>
    <t>B801060007</t>
  </si>
  <si>
    <t>庞李广</t>
  </si>
  <si>
    <t>圳美华侨新村A3幢204号</t>
  </si>
  <si>
    <t>801020015</t>
  </si>
  <si>
    <t>新湖</t>
  </si>
  <si>
    <t>圳美</t>
  </si>
  <si>
    <t>廖大妹</t>
  </si>
  <si>
    <t>光明街道圳美社区圳美村住宅21东102号</t>
  </si>
  <si>
    <t>B803120006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</si>
  <si>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</si>
  <si>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</si>
  <si>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</si>
  <si>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廖五妹</t>
  </si>
  <si>
    <t>迳口3幢7号</t>
  </si>
  <si>
    <t>B803120007</t>
  </si>
  <si>
    <t>邹彩霞</t>
  </si>
  <si>
    <t>光明碧眼新村2区108-601</t>
  </si>
  <si>
    <t>801060006</t>
  </si>
  <si>
    <t>凤凰</t>
  </si>
  <si>
    <t>莫育红</t>
  </si>
  <si>
    <t>凤凰社区红坳猪场宿舍区</t>
  </si>
  <si>
    <t>B804190002</t>
  </si>
  <si>
    <t>罗三妹</t>
  </si>
  <si>
    <t>碧眼旧村48-9</t>
  </si>
  <si>
    <t>801060002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</si>
  <si>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</si>
  <si>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</si>
  <si>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</si>
  <si>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</si>
  <si>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公明</t>
  </si>
  <si>
    <t>赖立成</t>
  </si>
  <si>
    <t>公明街道社区居委会</t>
  </si>
  <si>
    <t>802070001</t>
  </si>
  <si>
    <t>合计</t>
  </si>
  <si>
    <t>7户</t>
  </si>
  <si>
    <t>-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</si>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</sst>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5" borderId="8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2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S16" sqref="S16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/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50" t="s">
        <v>21</v>
      </c>
      <c r="G4" s="23">
        <v>150</v>
      </c>
      <c r="H4" s="23">
        <v>3</v>
      </c>
      <c r="I4" s="23">
        <f>(1250-G4)*H4</f>
        <v>3300</v>
      </c>
      <c r="J4" s="23">
        <v>20</v>
      </c>
      <c r="K4" s="23">
        <v>0</v>
      </c>
      <c r="L4" s="23">
        <f>1250*0.3*K4</f>
        <v>0</v>
      </c>
      <c r="M4" s="23">
        <f>I4+J4+L4</f>
        <v>3320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>(1250-G5)*H5</f>
        <v>1159</v>
      </c>
      <c r="J5" s="23">
        <v>20</v>
      </c>
      <c r="K5" s="23">
        <v>0</v>
      </c>
      <c r="L5" s="23">
        <f t="shared" ref="L5:L41" si="0">1250*0.3*K5</f>
        <v>0</v>
      </c>
      <c r="M5" s="23">
        <f>I5+J5+L5</f>
        <v>1179</v>
      </c>
      <c r="N5" s="44"/>
      <c r="O5" s="43"/>
      <c r="P5" s="43"/>
      <c r="Q5" s="43"/>
      <c r="R5" s="43"/>
      <c r="S5" s="44"/>
      <c r="T5" s="43"/>
      <c r="U5" s="43"/>
      <c r="V5" s="43"/>
      <c r="W5" s="49" t="s">
        <v>29</v>
      </c>
      <c r="X5" s="49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ref="I6:I41" si="1">(1250-G6)*H6</f>
        <v>2967</v>
      </c>
      <c r="J6" s="23">
        <v>20</v>
      </c>
      <c r="K6" s="23">
        <v>4</v>
      </c>
      <c r="L6" s="23">
        <f t="shared" si="0"/>
        <v>1500</v>
      </c>
      <c r="M6" s="23">
        <f>I6+J6+L6</f>
        <v>4487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>W6*250</f>
        <v>500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94.5</v>
      </c>
      <c r="H7" s="23">
        <v>4</v>
      </c>
      <c r="I7" s="23">
        <f t="shared" si="1"/>
        <v>4622</v>
      </c>
      <c r="J7" s="23">
        <v>20</v>
      </c>
      <c r="K7" s="23">
        <v>4</v>
      </c>
      <c r="L7" s="23">
        <f t="shared" si="0"/>
        <v>1500</v>
      </c>
      <c r="M7" s="23">
        <f t="shared" ref="M7:M19" si="2">I7+J7+L7</f>
        <v>6142</v>
      </c>
      <c r="N7" s="46">
        <v>2</v>
      </c>
      <c r="O7" s="46" t="s">
        <v>18</v>
      </c>
      <c r="P7" s="46" t="s">
        <v>43</v>
      </c>
      <c r="Q7" s="51" t="s">
        <v>44</v>
      </c>
      <c r="R7" s="46" t="s">
        <v>37</v>
      </c>
      <c r="S7" s="46" t="s">
        <v>45</v>
      </c>
      <c r="T7" s="46" t="s">
        <v>46</v>
      </c>
      <c r="U7" s="46">
        <v>3</v>
      </c>
      <c r="V7" s="46">
        <v>3</v>
      </c>
      <c r="W7" s="46">
        <v>1</v>
      </c>
      <c r="X7" s="46">
        <f t="shared" ref="X7:X12" si="3">W7*250</f>
        <v>250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1933</v>
      </c>
      <c r="J8" s="23">
        <v>20</v>
      </c>
      <c r="K8" s="23">
        <v>2</v>
      </c>
      <c r="L8" s="23">
        <f t="shared" si="0"/>
        <v>750</v>
      </c>
      <c r="M8" s="23">
        <f t="shared" si="2"/>
        <v>2703</v>
      </c>
      <c r="N8" s="45">
        <v>3</v>
      </c>
      <c r="O8" s="45" t="s">
        <v>18</v>
      </c>
      <c r="P8" s="47" t="s">
        <v>50</v>
      </c>
      <c r="Q8" s="47" t="s">
        <v>51</v>
      </c>
      <c r="R8" s="47" t="s">
        <v>37</v>
      </c>
      <c r="S8" s="47" t="s">
        <v>52</v>
      </c>
      <c r="T8" s="46" t="s">
        <v>53</v>
      </c>
      <c r="U8" s="47">
        <v>3</v>
      </c>
      <c r="V8" s="47">
        <v>3</v>
      </c>
      <c r="W8" s="47">
        <v>2</v>
      </c>
      <c r="X8" s="46">
        <f t="shared" si="3"/>
        <v>500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54</v>
      </c>
      <c r="E9" s="23" t="s">
        <v>55</v>
      </c>
      <c r="F9" s="25" t="s">
        <v>56</v>
      </c>
      <c r="G9" s="23">
        <v>531.6</v>
      </c>
      <c r="H9" s="23">
        <v>5</v>
      </c>
      <c r="I9" s="23">
        <f t="shared" si="1"/>
        <v>3592</v>
      </c>
      <c r="J9" s="23">
        <v>20</v>
      </c>
      <c r="K9" s="23">
        <v>5</v>
      </c>
      <c r="L9" s="23">
        <f t="shared" si="0"/>
        <v>1875</v>
      </c>
      <c r="M9" s="23">
        <f t="shared" si="2"/>
        <v>5487</v>
      </c>
      <c r="N9" s="45">
        <v>4</v>
      </c>
      <c r="O9" s="45" t="s">
        <v>57</v>
      </c>
      <c r="P9" s="45" t="s">
        <v>58</v>
      </c>
      <c r="Q9" s="52" t="s">
        <v>59</v>
      </c>
      <c r="R9" s="45" t="s">
        <v>37</v>
      </c>
      <c r="S9" s="45" t="s">
        <v>60</v>
      </c>
      <c r="T9" s="45" t="s">
        <v>61</v>
      </c>
      <c r="U9" s="45">
        <v>3</v>
      </c>
      <c r="V9" s="45">
        <v>3</v>
      </c>
      <c r="W9" s="45">
        <v>1</v>
      </c>
      <c r="X9" s="46">
        <f t="shared" si="3"/>
        <v>250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62</v>
      </c>
      <c r="E10" s="24" t="s">
        <v>63</v>
      </c>
      <c r="F10" s="25" t="s">
        <v>64</v>
      </c>
      <c r="G10" s="23">
        <v>91</v>
      </c>
      <c r="H10" s="23">
        <v>1</v>
      </c>
      <c r="I10" s="23">
        <f t="shared" si="1"/>
        <v>1159</v>
      </c>
      <c r="J10" s="23">
        <v>20</v>
      </c>
      <c r="K10" s="23">
        <v>1</v>
      </c>
      <c r="L10" s="23">
        <f t="shared" si="0"/>
        <v>375</v>
      </c>
      <c r="M10" s="23">
        <f t="shared" si="2"/>
        <v>1554</v>
      </c>
      <c r="N10" s="45">
        <v>5</v>
      </c>
      <c r="O10" s="45" t="s">
        <v>57</v>
      </c>
      <c r="P10" s="45" t="s">
        <v>58</v>
      </c>
      <c r="Q10" s="45" t="s">
        <v>65</v>
      </c>
      <c r="R10" s="45" t="s">
        <v>37</v>
      </c>
      <c r="S10" s="24" t="s">
        <v>66</v>
      </c>
      <c r="T10" s="45" t="s">
        <v>67</v>
      </c>
      <c r="U10" s="45">
        <v>3</v>
      </c>
      <c r="V10" s="45">
        <v>3</v>
      </c>
      <c r="W10" s="45">
        <v>3</v>
      </c>
      <c r="X10" s="46">
        <f t="shared" si="3"/>
        <v>750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1"/>
        <v>1209</v>
      </c>
      <c r="J11" s="23">
        <v>20</v>
      </c>
      <c r="K11" s="23">
        <v>1</v>
      </c>
      <c r="L11" s="23">
        <f t="shared" si="0"/>
        <v>375</v>
      </c>
      <c r="M11" s="23">
        <f t="shared" si="2"/>
        <v>1604</v>
      </c>
      <c r="N11" s="45">
        <v>6</v>
      </c>
      <c r="O11" s="45" t="s">
        <v>71</v>
      </c>
      <c r="P11" s="45" t="s">
        <v>71</v>
      </c>
      <c r="Q11" s="45" t="s">
        <v>72</v>
      </c>
      <c r="R11" s="45" t="s">
        <v>37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 t="shared" si="3"/>
        <v>250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1"/>
        <v>2004</v>
      </c>
      <c r="J12" s="23">
        <v>20</v>
      </c>
      <c r="K12" s="23">
        <v>3</v>
      </c>
      <c r="L12" s="23">
        <f t="shared" si="0"/>
        <v>1125</v>
      </c>
      <c r="M12" s="23">
        <f t="shared" si="2"/>
        <v>3149</v>
      </c>
      <c r="N12" s="45">
        <v>7</v>
      </c>
      <c r="O12" s="45" t="s">
        <v>71</v>
      </c>
      <c r="P12" s="45" t="s">
        <v>71</v>
      </c>
      <c r="Q12" s="45" t="s">
        <v>78</v>
      </c>
      <c r="R12" s="45" t="s">
        <v>79</v>
      </c>
      <c r="S12" s="45" t="s">
        <v>80</v>
      </c>
      <c r="T12" s="45" t="s">
        <v>81</v>
      </c>
      <c r="U12" s="45">
        <v>1</v>
      </c>
      <c r="V12" s="45">
        <v>1</v>
      </c>
      <c r="W12" s="45">
        <v>1</v>
      </c>
      <c r="X12" s="46">
        <f t="shared" si="3"/>
        <v>250</v>
      </c>
    </row>
    <row r="13" customHeight="1" spans="1:24">
      <c r="A13" s="23">
        <v>10</v>
      </c>
      <c r="B13" s="24" t="s">
        <v>82</v>
      </c>
      <c r="C13" s="24" t="s">
        <v>82</v>
      </c>
      <c r="D13" s="23" t="s">
        <v>83</v>
      </c>
      <c r="E13" s="23" t="s">
        <v>84</v>
      </c>
      <c r="F13" s="25" t="s">
        <v>85</v>
      </c>
      <c r="G13" s="23">
        <v>420</v>
      </c>
      <c r="H13" s="23">
        <v>2</v>
      </c>
      <c r="I13" s="23">
        <f t="shared" si="1"/>
        <v>1660</v>
      </c>
      <c r="J13" s="23">
        <v>20</v>
      </c>
      <c r="K13" s="23">
        <v>0</v>
      </c>
      <c r="L13" s="23">
        <f t="shared" si="0"/>
        <v>0</v>
      </c>
      <c r="M13" s="23">
        <f t="shared" si="2"/>
        <v>1680</v>
      </c>
      <c r="N13" s="45" t="s">
        <v>86</v>
      </c>
      <c r="O13" s="45"/>
      <c r="P13" s="45" t="s">
        <v>87</v>
      </c>
      <c r="Q13" s="45" t="s">
        <v>88</v>
      </c>
      <c r="R13" s="45" t="s">
        <v>88</v>
      </c>
      <c r="S13" s="45"/>
      <c r="T13" s="45" t="s">
        <v>88</v>
      </c>
      <c r="U13" s="45">
        <f>SUM(U6:U12)</f>
        <v>16</v>
      </c>
      <c r="V13" s="45">
        <f>SUM(V6:V12)</f>
        <v>16</v>
      </c>
      <c r="W13" s="45">
        <f>SUM(W6:W12)</f>
        <v>11</v>
      </c>
      <c r="X13" s="45">
        <f>SUM(X6:X12)</f>
        <v>2750</v>
      </c>
    </row>
    <row r="14" customHeight="1" spans="1:13">
      <c r="A14" s="23">
        <v>11</v>
      </c>
      <c r="B14" s="24" t="s">
        <v>57</v>
      </c>
      <c r="C14" s="23" t="s">
        <v>58</v>
      </c>
      <c r="D14" s="23" t="s">
        <v>89</v>
      </c>
      <c r="E14" s="23" t="s">
        <v>90</v>
      </c>
      <c r="F14" s="25" t="s">
        <v>91</v>
      </c>
      <c r="G14" s="23">
        <v>759.75</v>
      </c>
      <c r="H14" s="23">
        <v>4</v>
      </c>
      <c r="I14" s="23">
        <f t="shared" si="1"/>
        <v>1961</v>
      </c>
      <c r="J14" s="23">
        <v>20</v>
      </c>
      <c r="K14" s="23">
        <v>3</v>
      </c>
      <c r="L14" s="23">
        <f t="shared" si="0"/>
        <v>1125</v>
      </c>
      <c r="M14" s="23">
        <f t="shared" si="2"/>
        <v>3106</v>
      </c>
    </row>
    <row r="15" customHeight="1" spans="1:13">
      <c r="A15" s="23">
        <v>12</v>
      </c>
      <c r="B15" s="24" t="s">
        <v>57</v>
      </c>
      <c r="C15" s="23" t="s">
        <v>58</v>
      </c>
      <c r="D15" s="23" t="s">
        <v>92</v>
      </c>
      <c r="E15" s="23" t="s">
        <v>93</v>
      </c>
      <c r="F15" s="25" t="s">
        <v>94</v>
      </c>
      <c r="G15" s="23">
        <v>590</v>
      </c>
      <c r="H15" s="23">
        <v>3</v>
      </c>
      <c r="I15" s="23">
        <f t="shared" si="1"/>
        <v>1980</v>
      </c>
      <c r="J15" s="23">
        <v>20</v>
      </c>
      <c r="K15" s="23">
        <v>2</v>
      </c>
      <c r="L15" s="23">
        <f t="shared" si="0"/>
        <v>750</v>
      </c>
      <c r="M15" s="23">
        <f t="shared" si="2"/>
        <v>2750</v>
      </c>
    </row>
    <row r="16" customHeight="1" spans="1:13">
      <c r="A16" s="23">
        <v>13</v>
      </c>
      <c r="B16" s="24" t="s">
        <v>57</v>
      </c>
      <c r="C16" s="23" t="s">
        <v>58</v>
      </c>
      <c r="D16" s="23" t="s">
        <v>95</v>
      </c>
      <c r="E16" s="23" t="s">
        <v>96</v>
      </c>
      <c r="F16" s="25" t="s">
        <v>97</v>
      </c>
      <c r="G16" s="23">
        <v>656</v>
      </c>
      <c r="H16" s="23">
        <v>4</v>
      </c>
      <c r="I16" s="23">
        <f t="shared" si="1"/>
        <v>2376</v>
      </c>
      <c r="J16" s="23">
        <v>20</v>
      </c>
      <c r="K16" s="23">
        <v>2</v>
      </c>
      <c r="L16" s="23">
        <f t="shared" si="0"/>
        <v>750</v>
      </c>
      <c r="M16" s="23">
        <f t="shared" si="2"/>
        <v>3146</v>
      </c>
    </row>
    <row r="17" customHeight="1" spans="1:13">
      <c r="A17" s="23">
        <v>14</v>
      </c>
      <c r="B17" s="24" t="s">
        <v>57</v>
      </c>
      <c r="C17" s="23" t="s">
        <v>58</v>
      </c>
      <c r="D17" s="23" t="s">
        <v>98</v>
      </c>
      <c r="E17" s="23" t="s">
        <v>99</v>
      </c>
      <c r="F17" s="25" t="s">
        <v>100</v>
      </c>
      <c r="G17" s="23">
        <v>667</v>
      </c>
      <c r="H17" s="23">
        <v>3</v>
      </c>
      <c r="I17" s="23">
        <f t="shared" si="1"/>
        <v>1749</v>
      </c>
      <c r="J17" s="23">
        <v>20</v>
      </c>
      <c r="K17" s="23">
        <v>2</v>
      </c>
      <c r="L17" s="23">
        <f t="shared" si="0"/>
        <v>750</v>
      </c>
      <c r="M17" s="23">
        <f t="shared" si="2"/>
        <v>2519</v>
      </c>
    </row>
    <row r="18" customHeight="1" spans="1:13">
      <c r="A18" s="23">
        <v>15</v>
      </c>
      <c r="B18" s="24" t="s">
        <v>57</v>
      </c>
      <c r="C18" s="23" t="s">
        <v>58</v>
      </c>
      <c r="D18" s="23" t="s">
        <v>101</v>
      </c>
      <c r="E18" s="23" t="s">
        <v>102</v>
      </c>
      <c r="F18" s="25" t="s">
        <v>103</v>
      </c>
      <c r="G18" s="23">
        <v>0</v>
      </c>
      <c r="H18" s="23">
        <v>1</v>
      </c>
      <c r="I18" s="23">
        <f t="shared" si="1"/>
        <v>1250</v>
      </c>
      <c r="J18" s="23">
        <v>20</v>
      </c>
      <c r="K18" s="23">
        <v>1</v>
      </c>
      <c r="L18" s="23">
        <f t="shared" si="0"/>
        <v>375</v>
      </c>
      <c r="M18" s="23">
        <f t="shared" si="2"/>
        <v>1645</v>
      </c>
    </row>
    <row r="19" customHeight="1" spans="1:13">
      <c r="A19" s="23">
        <v>16</v>
      </c>
      <c r="B19" s="24" t="s">
        <v>57</v>
      </c>
      <c r="C19" s="23" t="s">
        <v>58</v>
      </c>
      <c r="D19" s="23" t="s">
        <v>104</v>
      </c>
      <c r="E19" s="24" t="s">
        <v>105</v>
      </c>
      <c r="F19" s="25" t="s">
        <v>106</v>
      </c>
      <c r="G19" s="23">
        <v>275</v>
      </c>
      <c r="H19" s="23">
        <v>3</v>
      </c>
      <c r="I19" s="23">
        <f t="shared" si="1"/>
        <v>2925</v>
      </c>
      <c r="J19" s="23">
        <v>20</v>
      </c>
      <c r="K19" s="23">
        <v>1</v>
      </c>
      <c r="L19" s="23">
        <f t="shared" si="0"/>
        <v>375</v>
      </c>
      <c r="M19" s="23">
        <f t="shared" si="2"/>
        <v>3320</v>
      </c>
    </row>
    <row r="20" customHeight="1" spans="1:13">
      <c r="A20" s="23">
        <v>17</v>
      </c>
      <c r="B20" s="24" t="s">
        <v>57</v>
      </c>
      <c r="C20" s="23" t="s">
        <v>58</v>
      </c>
      <c r="D20" s="23" t="s">
        <v>107</v>
      </c>
      <c r="E20" s="23" t="s">
        <v>108</v>
      </c>
      <c r="F20" s="25" t="s">
        <v>109</v>
      </c>
      <c r="G20" s="23">
        <v>489</v>
      </c>
      <c r="H20" s="23">
        <v>2</v>
      </c>
      <c r="I20" s="23">
        <f t="shared" si="1"/>
        <v>1522</v>
      </c>
      <c r="J20" s="23">
        <v>20</v>
      </c>
      <c r="K20" s="23">
        <v>1</v>
      </c>
      <c r="L20" s="23">
        <f t="shared" si="0"/>
        <v>375</v>
      </c>
      <c r="M20" s="23">
        <f t="shared" ref="M20:M41" si="4">I20+J20+L20</f>
        <v>1917</v>
      </c>
    </row>
    <row r="21" customHeight="1" spans="1:13">
      <c r="A21" s="23">
        <v>18</v>
      </c>
      <c r="B21" s="24" t="s">
        <v>57</v>
      </c>
      <c r="C21" s="23" t="s">
        <v>58</v>
      </c>
      <c r="D21" s="23" t="s">
        <v>110</v>
      </c>
      <c r="E21" s="23" t="s">
        <v>111</v>
      </c>
      <c r="F21" s="25" t="s">
        <v>112</v>
      </c>
      <c r="G21" s="23">
        <v>275</v>
      </c>
      <c r="H21" s="23">
        <v>1</v>
      </c>
      <c r="I21" s="23">
        <f t="shared" si="1"/>
        <v>975</v>
      </c>
      <c r="J21" s="23">
        <v>20</v>
      </c>
      <c r="K21" s="23">
        <v>1</v>
      </c>
      <c r="L21" s="23">
        <f t="shared" si="0"/>
        <v>375</v>
      </c>
      <c r="M21" s="23">
        <f t="shared" si="4"/>
        <v>1370</v>
      </c>
    </row>
    <row r="22" customHeight="1" spans="1:13">
      <c r="A22" s="23">
        <v>19</v>
      </c>
      <c r="B22" s="24" t="s">
        <v>57</v>
      </c>
      <c r="C22" s="23" t="s">
        <v>58</v>
      </c>
      <c r="D22" s="23" t="s">
        <v>113</v>
      </c>
      <c r="E22" s="23" t="s">
        <v>114</v>
      </c>
      <c r="F22" s="25" t="s">
        <v>115</v>
      </c>
      <c r="G22" s="23">
        <v>247.5</v>
      </c>
      <c r="H22" s="23">
        <v>2</v>
      </c>
      <c r="I22" s="23">
        <f t="shared" si="1"/>
        <v>2005</v>
      </c>
      <c r="J22" s="23">
        <v>20</v>
      </c>
      <c r="K22" s="23">
        <v>2</v>
      </c>
      <c r="L22" s="23">
        <f t="shared" si="0"/>
        <v>750</v>
      </c>
      <c r="M22" s="23">
        <f t="shared" si="4"/>
        <v>2775</v>
      </c>
    </row>
    <row r="23" customHeight="1" spans="1:13">
      <c r="A23" s="23">
        <v>20</v>
      </c>
      <c r="B23" s="24" t="s">
        <v>57</v>
      </c>
      <c r="C23" s="23" t="s">
        <v>58</v>
      </c>
      <c r="D23" s="23" t="s">
        <v>116</v>
      </c>
      <c r="E23" s="23" t="s">
        <v>117</v>
      </c>
      <c r="F23" s="25" t="s">
        <v>118</v>
      </c>
      <c r="G23" s="23">
        <v>247.5</v>
      </c>
      <c r="H23" s="23">
        <v>4</v>
      </c>
      <c r="I23" s="23">
        <f t="shared" si="1"/>
        <v>4010</v>
      </c>
      <c r="J23" s="23">
        <v>20</v>
      </c>
      <c r="K23" s="23">
        <v>1</v>
      </c>
      <c r="L23" s="23">
        <f t="shared" si="0"/>
        <v>375</v>
      </c>
      <c r="M23" s="23">
        <f t="shared" si="4"/>
        <v>4405</v>
      </c>
    </row>
    <row r="24" customHeight="1" spans="1:13">
      <c r="A24" s="23">
        <v>21</v>
      </c>
      <c r="B24" s="24" t="s">
        <v>57</v>
      </c>
      <c r="C24" s="23" t="s">
        <v>119</v>
      </c>
      <c r="D24" s="23" t="s">
        <v>120</v>
      </c>
      <c r="E24" s="23" t="s">
        <v>121</v>
      </c>
      <c r="F24" s="25" t="s">
        <v>122</v>
      </c>
      <c r="G24" s="23">
        <v>274</v>
      </c>
      <c r="H24" s="23">
        <v>1</v>
      </c>
      <c r="I24" s="23">
        <f t="shared" si="1"/>
        <v>976</v>
      </c>
      <c r="J24" s="23">
        <v>20</v>
      </c>
      <c r="K24" s="23">
        <v>1</v>
      </c>
      <c r="L24" s="23">
        <f t="shared" si="0"/>
        <v>375</v>
      </c>
      <c r="M24" s="23">
        <f t="shared" si="4"/>
        <v>1371</v>
      </c>
    </row>
    <row r="25" customHeight="1" spans="1:13">
      <c r="A25" s="23">
        <v>22</v>
      </c>
      <c r="B25" s="24" t="s">
        <v>57</v>
      </c>
      <c r="C25" s="23" t="s">
        <v>119</v>
      </c>
      <c r="D25" s="23" t="s">
        <v>123</v>
      </c>
      <c r="E25" s="24" t="s">
        <v>124</v>
      </c>
      <c r="F25" s="25" t="s">
        <v>125</v>
      </c>
      <c r="G25" s="23">
        <v>256</v>
      </c>
      <c r="H25" s="23">
        <v>3</v>
      </c>
      <c r="I25" s="23">
        <f t="shared" si="1"/>
        <v>2982</v>
      </c>
      <c r="J25" s="23">
        <v>20</v>
      </c>
      <c r="K25" s="23">
        <v>2</v>
      </c>
      <c r="L25" s="23">
        <f t="shared" si="0"/>
        <v>750</v>
      </c>
      <c r="M25" s="23">
        <f t="shared" si="4"/>
        <v>3752</v>
      </c>
    </row>
    <row r="26" customHeight="1" spans="1:13">
      <c r="A26" s="23">
        <v>23</v>
      </c>
      <c r="B26" s="24" t="s">
        <v>57</v>
      </c>
      <c r="C26" s="23" t="s">
        <v>119</v>
      </c>
      <c r="D26" s="23" t="s">
        <v>126</v>
      </c>
      <c r="E26" s="23" t="s">
        <v>127</v>
      </c>
      <c r="F26" s="25" t="s">
        <v>128</v>
      </c>
      <c r="G26" s="23">
        <v>274</v>
      </c>
      <c r="H26" s="23">
        <v>1</v>
      </c>
      <c r="I26" s="23">
        <f t="shared" si="1"/>
        <v>976</v>
      </c>
      <c r="J26" s="23">
        <v>20</v>
      </c>
      <c r="K26" s="23">
        <v>1</v>
      </c>
      <c r="L26" s="23">
        <f t="shared" si="0"/>
        <v>375</v>
      </c>
      <c r="M26" s="23">
        <f t="shared" si="4"/>
        <v>1371</v>
      </c>
    </row>
    <row r="27" customHeight="1" spans="1:13">
      <c r="A27" s="23">
        <v>24</v>
      </c>
      <c r="B27" s="24" t="s">
        <v>57</v>
      </c>
      <c r="C27" s="23" t="s">
        <v>119</v>
      </c>
      <c r="D27" s="23" t="s">
        <v>129</v>
      </c>
      <c r="E27" s="23" t="s">
        <v>130</v>
      </c>
      <c r="F27" s="25" t="s">
        <v>131</v>
      </c>
      <c r="G27" s="23">
        <v>256</v>
      </c>
      <c r="H27" s="23">
        <v>3</v>
      </c>
      <c r="I27" s="23">
        <f t="shared" si="1"/>
        <v>2982</v>
      </c>
      <c r="J27" s="23">
        <v>20</v>
      </c>
      <c r="K27" s="23">
        <v>2</v>
      </c>
      <c r="L27" s="23">
        <f t="shared" si="0"/>
        <v>750</v>
      </c>
      <c r="M27" s="23">
        <f t="shared" si="4"/>
        <v>3752</v>
      </c>
    </row>
    <row r="28" customHeight="1" spans="1:13">
      <c r="A28" s="23">
        <v>25</v>
      </c>
      <c r="B28" s="24" t="s">
        <v>57</v>
      </c>
      <c r="C28" s="23" t="s">
        <v>119</v>
      </c>
      <c r="D28" s="23" t="s">
        <v>132</v>
      </c>
      <c r="E28" s="23" t="s">
        <v>133</v>
      </c>
      <c r="F28" s="25" t="s">
        <v>134</v>
      </c>
      <c r="G28" s="23">
        <v>286.666666666667</v>
      </c>
      <c r="H28" s="23">
        <v>3</v>
      </c>
      <c r="I28" s="23">
        <f t="shared" si="1"/>
        <v>2890</v>
      </c>
      <c r="J28" s="23">
        <v>20</v>
      </c>
      <c r="K28" s="23">
        <v>2</v>
      </c>
      <c r="L28" s="23">
        <f t="shared" si="0"/>
        <v>750</v>
      </c>
      <c r="M28" s="23">
        <f t="shared" si="4"/>
        <v>3660</v>
      </c>
    </row>
    <row r="29" customHeight="1" spans="1:13">
      <c r="A29" s="23">
        <v>26</v>
      </c>
      <c r="B29" s="24" t="s">
        <v>57</v>
      </c>
      <c r="C29" s="23" t="s">
        <v>119</v>
      </c>
      <c r="D29" s="23" t="s">
        <v>135</v>
      </c>
      <c r="E29" s="23" t="s">
        <v>136</v>
      </c>
      <c r="F29" s="25" t="s">
        <v>137</v>
      </c>
      <c r="G29" s="23">
        <v>480.5</v>
      </c>
      <c r="H29" s="23">
        <v>4</v>
      </c>
      <c r="I29" s="23">
        <f t="shared" si="1"/>
        <v>3078</v>
      </c>
      <c r="J29" s="23">
        <v>20</v>
      </c>
      <c r="K29" s="23">
        <v>2</v>
      </c>
      <c r="L29" s="23">
        <f t="shared" si="0"/>
        <v>750</v>
      </c>
      <c r="M29" s="23">
        <f t="shared" si="4"/>
        <v>3848</v>
      </c>
    </row>
    <row r="30" customHeight="1" spans="1:13">
      <c r="A30" s="23">
        <v>27</v>
      </c>
      <c r="B30" s="24" t="s">
        <v>57</v>
      </c>
      <c r="C30" s="23" t="s">
        <v>119</v>
      </c>
      <c r="D30" s="23" t="s">
        <v>138</v>
      </c>
      <c r="E30" s="23" t="s">
        <v>139</v>
      </c>
      <c r="F30" s="25" t="s">
        <v>140</v>
      </c>
      <c r="G30" s="23">
        <v>274</v>
      </c>
      <c r="H30" s="23">
        <v>1</v>
      </c>
      <c r="I30" s="23">
        <f t="shared" si="1"/>
        <v>976</v>
      </c>
      <c r="J30" s="23">
        <v>20</v>
      </c>
      <c r="K30" s="23">
        <v>0</v>
      </c>
      <c r="L30" s="23">
        <f t="shared" si="0"/>
        <v>0</v>
      </c>
      <c r="M30" s="23">
        <f t="shared" si="4"/>
        <v>996</v>
      </c>
    </row>
    <row r="31" customHeight="1" spans="1:13">
      <c r="A31" s="23">
        <v>28</v>
      </c>
      <c r="B31" s="24" t="s">
        <v>57</v>
      </c>
      <c r="C31" s="23" t="s">
        <v>119</v>
      </c>
      <c r="D31" s="23" t="s">
        <v>141</v>
      </c>
      <c r="E31" s="23" t="s">
        <v>142</v>
      </c>
      <c r="F31" s="25" t="s">
        <v>143</v>
      </c>
      <c r="G31" s="23">
        <v>274</v>
      </c>
      <c r="H31" s="23">
        <v>2</v>
      </c>
      <c r="I31" s="23">
        <f t="shared" si="1"/>
        <v>1952</v>
      </c>
      <c r="J31" s="23">
        <v>20</v>
      </c>
      <c r="K31" s="23">
        <v>3</v>
      </c>
      <c r="L31" s="23">
        <f t="shared" si="0"/>
        <v>1125</v>
      </c>
      <c r="M31" s="23">
        <f t="shared" si="4"/>
        <v>3097</v>
      </c>
    </row>
    <row r="32" customHeight="1" spans="1:13">
      <c r="A32" s="23">
        <v>29</v>
      </c>
      <c r="B32" s="24" t="s">
        <v>57</v>
      </c>
      <c r="C32" s="23" t="s">
        <v>119</v>
      </c>
      <c r="D32" s="23" t="s">
        <v>144</v>
      </c>
      <c r="E32" s="23" t="s">
        <v>145</v>
      </c>
      <c r="F32" s="25" t="s">
        <v>146</v>
      </c>
      <c r="G32" s="23">
        <v>247</v>
      </c>
      <c r="H32" s="23">
        <v>2</v>
      </c>
      <c r="I32" s="23">
        <f t="shared" si="1"/>
        <v>2006</v>
      </c>
      <c r="J32" s="23">
        <v>20</v>
      </c>
      <c r="K32" s="23">
        <v>2</v>
      </c>
      <c r="L32" s="23">
        <f t="shared" si="0"/>
        <v>750</v>
      </c>
      <c r="M32" s="23">
        <f t="shared" si="4"/>
        <v>2776</v>
      </c>
    </row>
    <row r="33" customHeight="1" spans="1:13">
      <c r="A33" s="23">
        <v>30</v>
      </c>
      <c r="B33" s="24" t="s">
        <v>57</v>
      </c>
      <c r="C33" s="23" t="s">
        <v>119</v>
      </c>
      <c r="D33" s="23" t="s">
        <v>147</v>
      </c>
      <c r="E33" s="23" t="s">
        <v>148</v>
      </c>
      <c r="F33" s="25" t="s">
        <v>149</v>
      </c>
      <c r="G33" s="23">
        <v>274</v>
      </c>
      <c r="H33" s="23">
        <v>1</v>
      </c>
      <c r="I33" s="23">
        <f t="shared" si="1"/>
        <v>976</v>
      </c>
      <c r="J33" s="23">
        <v>20</v>
      </c>
      <c r="K33" s="23">
        <v>1</v>
      </c>
      <c r="L33" s="23">
        <f t="shared" si="0"/>
        <v>375</v>
      </c>
      <c r="M33" s="23">
        <f t="shared" si="4"/>
        <v>1371</v>
      </c>
    </row>
    <row r="34" customHeight="1" spans="1:13">
      <c r="A34" s="23">
        <v>31</v>
      </c>
      <c r="B34" s="24" t="s">
        <v>57</v>
      </c>
      <c r="C34" s="23" t="s">
        <v>119</v>
      </c>
      <c r="D34" s="23" t="s">
        <v>150</v>
      </c>
      <c r="E34" s="23" t="s">
        <v>151</v>
      </c>
      <c r="F34" s="25" t="s">
        <v>152</v>
      </c>
      <c r="G34" s="23">
        <v>457</v>
      </c>
      <c r="H34" s="23">
        <v>3</v>
      </c>
      <c r="I34" s="23">
        <f t="shared" si="1"/>
        <v>2379</v>
      </c>
      <c r="J34" s="23">
        <v>20</v>
      </c>
      <c r="K34" s="23">
        <v>2</v>
      </c>
      <c r="L34" s="23">
        <f t="shared" si="0"/>
        <v>750</v>
      </c>
      <c r="M34" s="23">
        <f t="shared" si="4"/>
        <v>3149</v>
      </c>
    </row>
    <row r="35" customHeight="1" spans="1:13">
      <c r="A35" s="23">
        <v>32</v>
      </c>
      <c r="B35" s="24" t="s">
        <v>57</v>
      </c>
      <c r="C35" s="23" t="s">
        <v>119</v>
      </c>
      <c r="D35" s="23" t="s">
        <v>153</v>
      </c>
      <c r="E35" s="24" t="s">
        <v>154</v>
      </c>
      <c r="F35" s="25" t="s">
        <v>155</v>
      </c>
      <c r="G35" s="23">
        <v>247.5</v>
      </c>
      <c r="H35" s="23">
        <v>2</v>
      </c>
      <c r="I35" s="23">
        <f t="shared" si="1"/>
        <v>2005</v>
      </c>
      <c r="J35" s="23">
        <v>20</v>
      </c>
      <c r="K35" s="23">
        <v>2</v>
      </c>
      <c r="L35" s="23">
        <f t="shared" si="0"/>
        <v>750</v>
      </c>
      <c r="M35" s="23">
        <f t="shared" si="4"/>
        <v>2775</v>
      </c>
    </row>
    <row r="36" customHeight="1" spans="1:13">
      <c r="A36" s="23">
        <v>33</v>
      </c>
      <c r="B36" s="24" t="s">
        <v>57</v>
      </c>
      <c r="C36" s="23" t="s">
        <v>119</v>
      </c>
      <c r="D36" s="23" t="s">
        <v>156</v>
      </c>
      <c r="E36" s="23" t="s">
        <v>157</v>
      </c>
      <c r="F36" s="50" t="s">
        <v>158</v>
      </c>
      <c r="G36" s="23">
        <v>274</v>
      </c>
      <c r="H36" s="23">
        <v>2</v>
      </c>
      <c r="I36" s="23">
        <f t="shared" si="1"/>
        <v>1952</v>
      </c>
      <c r="J36" s="23">
        <v>20</v>
      </c>
      <c r="K36" s="23">
        <v>2</v>
      </c>
      <c r="L36" s="23">
        <f t="shared" si="0"/>
        <v>750</v>
      </c>
      <c r="M36" s="23">
        <f t="shared" si="4"/>
        <v>2722</v>
      </c>
    </row>
    <row r="37" customHeight="1" spans="1:13">
      <c r="A37" s="23">
        <v>34</v>
      </c>
      <c r="B37" s="24" t="s">
        <v>57</v>
      </c>
      <c r="C37" s="23" t="s">
        <v>159</v>
      </c>
      <c r="D37" s="23" t="s">
        <v>160</v>
      </c>
      <c r="E37" s="23" t="s">
        <v>161</v>
      </c>
      <c r="F37" s="25" t="s">
        <v>162</v>
      </c>
      <c r="G37" s="23">
        <v>75</v>
      </c>
      <c r="H37" s="23">
        <v>2</v>
      </c>
      <c r="I37" s="23">
        <f t="shared" si="1"/>
        <v>2350</v>
      </c>
      <c r="J37" s="23">
        <v>20</v>
      </c>
      <c r="K37" s="23">
        <v>3</v>
      </c>
      <c r="L37" s="23">
        <f t="shared" si="0"/>
        <v>1125</v>
      </c>
      <c r="M37" s="23">
        <f t="shared" si="4"/>
        <v>3495</v>
      </c>
    </row>
    <row r="38" customHeight="1" spans="1:13">
      <c r="A38" s="23">
        <v>35</v>
      </c>
      <c r="B38" s="24" t="s">
        <v>57</v>
      </c>
      <c r="C38" s="24" t="s">
        <v>159</v>
      </c>
      <c r="D38" s="23" t="s">
        <v>163</v>
      </c>
      <c r="E38" s="23" t="s">
        <v>164</v>
      </c>
      <c r="F38" s="25" t="s">
        <v>165</v>
      </c>
      <c r="G38" s="23">
        <v>150</v>
      </c>
      <c r="H38" s="23">
        <v>1</v>
      </c>
      <c r="I38" s="23">
        <f t="shared" si="1"/>
        <v>1100</v>
      </c>
      <c r="J38" s="23">
        <v>20</v>
      </c>
      <c r="K38" s="23">
        <v>1</v>
      </c>
      <c r="L38" s="23">
        <f t="shared" si="0"/>
        <v>375</v>
      </c>
      <c r="M38" s="23">
        <f t="shared" si="4"/>
        <v>1495</v>
      </c>
    </row>
    <row r="39" customHeight="1" spans="1:13">
      <c r="A39" s="23">
        <v>36</v>
      </c>
      <c r="B39" s="24" t="s">
        <v>71</v>
      </c>
      <c r="C39" s="24" t="s">
        <v>71</v>
      </c>
      <c r="D39" s="23" t="s">
        <v>166</v>
      </c>
      <c r="E39" s="23" t="s">
        <v>167</v>
      </c>
      <c r="F39" s="25" t="s">
        <v>168</v>
      </c>
      <c r="G39" s="23">
        <v>700</v>
      </c>
      <c r="H39" s="23">
        <v>2</v>
      </c>
      <c r="I39" s="23">
        <f t="shared" si="1"/>
        <v>1100</v>
      </c>
      <c r="J39" s="23">
        <v>20</v>
      </c>
      <c r="K39" s="23">
        <v>2</v>
      </c>
      <c r="L39" s="23">
        <f t="shared" si="0"/>
        <v>750</v>
      </c>
      <c r="M39" s="23">
        <f t="shared" si="4"/>
        <v>1870</v>
      </c>
    </row>
    <row r="40" customHeight="1" spans="1:13">
      <c r="A40" s="23">
        <v>37</v>
      </c>
      <c r="B40" s="24" t="s">
        <v>71</v>
      </c>
      <c r="C40" s="24" t="s">
        <v>71</v>
      </c>
      <c r="D40" s="23" t="s">
        <v>169</v>
      </c>
      <c r="E40" s="23" t="s">
        <v>170</v>
      </c>
      <c r="F40" s="25" t="s">
        <v>171</v>
      </c>
      <c r="G40" s="23">
        <v>500</v>
      </c>
      <c r="H40" s="23">
        <v>4</v>
      </c>
      <c r="I40" s="23">
        <f t="shared" si="1"/>
        <v>3000</v>
      </c>
      <c r="J40" s="23">
        <v>20</v>
      </c>
      <c r="K40" s="23">
        <v>3</v>
      </c>
      <c r="L40" s="23">
        <f t="shared" si="0"/>
        <v>1125</v>
      </c>
      <c r="M40" s="23">
        <f t="shared" si="4"/>
        <v>4145</v>
      </c>
    </row>
    <row r="41" customHeight="1" spans="1:13">
      <c r="A41" s="23">
        <v>38</v>
      </c>
      <c r="B41" s="24" t="s">
        <v>71</v>
      </c>
      <c r="C41" s="24" t="s">
        <v>71</v>
      </c>
      <c r="D41" s="23" t="s">
        <v>172</v>
      </c>
      <c r="E41" s="23" t="s">
        <v>173</v>
      </c>
      <c r="F41" s="25" t="s">
        <v>174</v>
      </c>
      <c r="G41" s="23">
        <v>466.66666667</v>
      </c>
      <c r="H41" s="23">
        <v>3</v>
      </c>
      <c r="I41" s="23">
        <f t="shared" si="1"/>
        <v>2349.99999999</v>
      </c>
      <c r="J41" s="23">
        <v>20</v>
      </c>
      <c r="K41" s="23">
        <v>1</v>
      </c>
      <c r="L41" s="23">
        <f t="shared" si="0"/>
        <v>375</v>
      </c>
      <c r="M41" s="23">
        <f t="shared" si="4"/>
        <v>2744.99999999</v>
      </c>
    </row>
    <row r="42" customHeight="1" spans="1:13">
      <c r="A42" s="23" t="s">
        <v>86</v>
      </c>
      <c r="B42" s="23">
        <f>SUBTOTAL(3,B4:B41)</f>
        <v>38</v>
      </c>
      <c r="C42" s="23" t="s">
        <v>88</v>
      </c>
      <c r="D42" s="23" t="s">
        <v>88</v>
      </c>
      <c r="E42" s="23"/>
      <c r="F42" s="23" t="s">
        <v>88</v>
      </c>
      <c r="G42" s="23" t="s">
        <v>88</v>
      </c>
      <c r="H42" s="23">
        <f t="shared" ref="H42:M42" si="5">SUM(H4:H41)</f>
        <v>91</v>
      </c>
      <c r="I42" s="23">
        <f t="shared" si="5"/>
        <v>80387.99999999</v>
      </c>
      <c r="J42" s="23">
        <f t="shared" si="5"/>
        <v>760</v>
      </c>
      <c r="K42" s="23">
        <f t="shared" si="5"/>
        <v>68</v>
      </c>
      <c r="L42" s="23">
        <f t="shared" si="5"/>
        <v>25500</v>
      </c>
      <c r="M42" s="23">
        <f t="shared" si="5"/>
        <v>106647.99999999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175</v>
      </c>
      <c r="C46" s="33"/>
      <c r="D46" s="33"/>
      <c r="E46" s="33"/>
      <c r="F46" s="33"/>
      <c r="G46" s="34" t="s">
        <v>176</v>
      </c>
      <c r="H46" s="34"/>
      <c r="I46" s="34"/>
      <c r="J46" s="34"/>
      <c r="K46" s="33"/>
      <c r="L46" s="33" t="s">
        <v>177</v>
      </c>
      <c r="M46" s="33" t="s">
        <v>86</v>
      </c>
    </row>
    <row r="47" customHeight="1" spans="1:13">
      <c r="A47" s="31"/>
      <c r="B47" s="35" t="s">
        <v>178</v>
      </c>
      <c r="C47" s="35" t="s">
        <v>179</v>
      </c>
      <c r="D47" s="35" t="s">
        <v>175</v>
      </c>
      <c r="E47" s="35"/>
      <c r="F47" s="35" t="s">
        <v>180</v>
      </c>
      <c r="G47" s="36" t="s">
        <v>178</v>
      </c>
      <c r="H47" s="36" t="s">
        <v>179</v>
      </c>
      <c r="I47" s="35" t="s">
        <v>181</v>
      </c>
      <c r="J47" s="35"/>
      <c r="K47" s="35" t="s">
        <v>182</v>
      </c>
      <c r="L47" s="36" t="s">
        <v>178</v>
      </c>
      <c r="M47" s="33" t="s">
        <v>181</v>
      </c>
    </row>
    <row r="48" customHeight="1" spans="1:13">
      <c r="A48" s="31"/>
      <c r="B48" s="33">
        <f>B42</f>
        <v>38</v>
      </c>
      <c r="C48" s="33">
        <f>H42</f>
        <v>91</v>
      </c>
      <c r="D48" s="33">
        <f>I42</f>
        <v>80387.99999999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8"/>
      <c r="J49" s="48"/>
      <c r="K49" s="48"/>
      <c r="L49" s="48"/>
      <c r="M49" s="48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8"/>
      <c r="J50" s="48"/>
      <c r="K50" s="48"/>
      <c r="L50" s="48"/>
      <c r="M50" s="48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8"/>
      <c r="J51" s="48"/>
      <c r="K51" s="48"/>
      <c r="L51" s="48"/>
      <c r="M51" s="48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8"/>
      <c r="J52" s="48"/>
      <c r="K52" s="48"/>
      <c r="L52" s="48"/>
      <c r="M52" s="48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8"/>
      <c r="J53" s="48"/>
      <c r="K53" s="48"/>
      <c r="L53" s="48"/>
      <c r="M53" s="48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8"/>
      <c r="J54" s="48"/>
      <c r="K54" s="48"/>
      <c r="L54" s="48"/>
      <c r="M54" s="48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8"/>
      <c r="J55" s="48"/>
      <c r="K55" s="48"/>
      <c r="L55" s="48"/>
      <c r="M55" s="48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8"/>
      <c r="J56" s="48"/>
      <c r="K56" s="48"/>
      <c r="L56" s="48"/>
      <c r="M56" s="48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8"/>
      <c r="J57" s="48"/>
      <c r="K57" s="48"/>
      <c r="L57" s="48"/>
      <c r="M57" s="48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8"/>
      <c r="J58" s="48"/>
      <c r="K58" s="48"/>
      <c r="L58" s="48"/>
      <c r="M58" s="48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8"/>
      <c r="J59" s="48"/>
      <c r="K59" s="48"/>
      <c r="L59" s="48"/>
      <c r="M59" s="48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8"/>
      <c r="J60" s="48"/>
      <c r="K60" s="48"/>
      <c r="L60" s="48"/>
      <c r="M60" s="48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3:O13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184</v>
      </c>
      <c r="B2" s="3"/>
      <c r="C2" s="3"/>
      <c r="D2" s="3"/>
      <c r="E2" s="3" t="s">
        <v>185</v>
      </c>
      <c r="F2" s="4"/>
      <c r="G2" s="4"/>
      <c r="H2" s="4"/>
      <c r="I2" s="14" t="s">
        <v>186</v>
      </c>
      <c r="J2" s="14"/>
      <c r="K2" s="14"/>
    </row>
    <row r="3" ht="21.75" customHeight="1" spans="1:11">
      <c r="A3" s="5" t="s">
        <v>5</v>
      </c>
      <c r="B3" s="6" t="s">
        <v>187</v>
      </c>
      <c r="C3" s="6"/>
      <c r="D3" s="6"/>
      <c r="E3" s="6"/>
      <c r="F3" s="6"/>
      <c r="G3" s="6"/>
      <c r="H3" s="6" t="s">
        <v>188</v>
      </c>
      <c r="I3" s="6"/>
      <c r="J3" s="6"/>
      <c r="K3" s="15" t="s">
        <v>189</v>
      </c>
    </row>
    <row r="4" ht="36.75" customHeight="1" spans="1:11">
      <c r="A4" s="7"/>
      <c r="B4" s="8" t="s">
        <v>178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178</v>
      </c>
      <c r="I4" s="8" t="s">
        <v>190</v>
      </c>
      <c r="J4" s="8" t="s">
        <v>192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82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57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71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195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196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86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2020-04-13T01:55:26Z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