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4" r:id="rId1"/>
  </sheets>
  <externalReferences>
    <externalReference r:id="rId2"/>
  </externalReferences>
  <definedNames>
    <definedName name="_xlnm._FilterDatabase" localSheetId="0" hidden="1">Sheet1!$B$3:$J$9</definedName>
    <definedName name="_xlnm.Print_Titles" localSheetId="0">Sheet1!$3:$3</definedName>
    <definedName name="_xlnm.Print_Area" localSheetId="0">Sheet1!$A$1:$J$19</definedName>
  </definedNames>
  <calcPr calcId="144525"/>
</workbook>
</file>

<file path=xl/sharedStrings.xml><?xml version="1.0" encoding="utf-8"?>
<sst xmlns="http://schemas.openxmlformats.org/spreadsheetml/2006/main" count="86" uniqueCount="47">
  <si>
    <t>附件</t>
  </si>
  <si>
    <t>深圳市光明区卫生健康局（区疾控中心）2023年1月公开招聘一般类岗位
专干成绩和入围体检及复审人员名单（第二批次）</t>
  </si>
  <si>
    <t>序号</t>
  </si>
  <si>
    <t>岗位编号</t>
  </si>
  <si>
    <t>岗位名称</t>
  </si>
  <si>
    <t>姓名</t>
  </si>
  <si>
    <t>手机号
（后四位）</t>
  </si>
  <si>
    <t>笔试
分数</t>
  </si>
  <si>
    <t>面试分数</t>
  </si>
  <si>
    <t>综合成绩</t>
  </si>
  <si>
    <t>综合
排名</t>
  </si>
  <si>
    <t>是否
参加体检</t>
  </si>
  <si>
    <t>WJJ20230105</t>
  </si>
  <si>
    <t>公共卫生专干</t>
  </si>
  <si>
    <t>冯浩</t>
  </si>
  <si>
    <t>1278</t>
  </si>
  <si>
    <t>是</t>
  </si>
  <si>
    <t>梁炜琪</t>
  </si>
  <si>
    <t>5412</t>
  </si>
  <si>
    <t>胡安康</t>
  </si>
  <si>
    <t>5015</t>
  </si>
  <si>
    <t>陆雯雯</t>
  </si>
  <si>
    <t>6487</t>
  </si>
  <si>
    <t>王捷颖</t>
  </si>
  <si>
    <t>2770</t>
  </si>
  <si>
    <t>黎碧珊</t>
  </si>
  <si>
    <t>6958</t>
  </si>
  <si>
    <t>刘成尧</t>
  </si>
  <si>
    <t>8809</t>
  </si>
  <si>
    <t>陆英丽</t>
  </si>
  <si>
    <t>1380</t>
  </si>
  <si>
    <t>王雅倩</t>
  </si>
  <si>
    <t>8450</t>
  </si>
  <si>
    <t>刘艳丽</t>
  </si>
  <si>
    <t>9296</t>
  </si>
  <si>
    <t>袁玮隆</t>
  </si>
  <si>
    <t>9955</t>
  </si>
  <si>
    <t>雷敏敏</t>
  </si>
  <si>
    <t>6945</t>
  </si>
  <si>
    <t>向重丹</t>
  </si>
  <si>
    <t>邓怡心</t>
  </si>
  <si>
    <t>7050</t>
  </si>
  <si>
    <t>缺考</t>
  </si>
  <si>
    <t>李云意</t>
  </si>
  <si>
    <t>9611</t>
  </si>
  <si>
    <t>崔雯芝</t>
  </si>
  <si>
    <t>1441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</si>
</sst>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sz val="11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0" fontId="9" fillId="24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8" fillId="0" borderId="0">
      <protection locked="false"/>
    </xf>
    <xf numFmtId="0" fontId="9" fillId="1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7" borderId="6" applyNumberFormat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25" fillId="28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6" fillId="29" borderId="8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29" borderId="7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0" fillId="13" borderId="5" applyNumberFormat="false" applyFon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20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8" fillId="0" borderId="0">
      <protection locked="false"/>
    </xf>
    <xf numFmtId="0" fontId="9" fillId="8" borderId="0" applyNumberFormat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1">
    <xf numFmtId="0" fontId="0" fillId="0" borderId="0" xfId="0"/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horizontal="center"/>
    </xf>
    <xf numFmtId="0" fontId="0" fillId="0" borderId="0" xfId="0" applyFont="true" applyBorder="true" applyAlignment="true">
      <alignment horizontal="center"/>
    </xf>
    <xf numFmtId="0" fontId="0" fillId="0" borderId="0" xfId="0" applyBorder="true"/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49" fontId="0" fillId="0" borderId="1" xfId="0" applyNumberFormat="true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vertical="center" wrapText="true"/>
    </xf>
    <xf numFmtId="0" fontId="5" fillId="0" borderId="0" xfId="0" applyFont="true" applyFill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/>
    </xf>
  </cellXfs>
  <cellStyles count="53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常规 4" xfId="39"/>
    <cellStyle name="40% - 强调文字颜色 4" xfId="40" builtinId="43"/>
    <cellStyle name="20% - 强调文字颜色 1" xfId="41" builtinId="30"/>
    <cellStyle name="常规 2 2" xfId="42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usershare/&#29579;&#27777;/E&#30424;/&#19987;&#24178;&#19994;&#21153;/&#19987;&#24178;&#25307;&#32856;/2023&#24180;/&#31532;&#19968;&#25209;&#27425;/7.&#36164;&#26684;&#22797;&#23457;/&#25104;&#32489;&#20844;&#31034;/&#31532;&#20108;&#25209;&#27425;/1.&#38754;&#35797;&#35780;&#20998;&#34920;&#12289;&#35745;&#2099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评分表"/>
      <sheetName val="评分表 (打印)"/>
      <sheetName val="草稿（打印）"/>
      <sheetName val="计分表"/>
      <sheetName val="计分表 (打印)"/>
      <sheetName val="Sheet3"/>
    </sheetNames>
    <sheetDataSet>
      <sheetData sheetId="0"/>
      <sheetData sheetId="1"/>
      <sheetData sheetId="2"/>
      <sheetData sheetId="3">
        <row r="4">
          <cell r="B4" t="str">
            <v>冯浩</v>
          </cell>
          <cell r="C4" t="str">
            <v>WJJ20230105</v>
          </cell>
          <cell r="D4">
            <v>82</v>
          </cell>
          <cell r="E4">
            <v>84</v>
          </cell>
          <cell r="F4">
            <v>89</v>
          </cell>
          <cell r="G4">
            <v>85</v>
          </cell>
        </row>
        <row r="5">
          <cell r="B5" t="str">
            <v>梁炜琪</v>
          </cell>
          <cell r="C5" t="str">
            <v>WJJ20230105</v>
          </cell>
          <cell r="D5">
            <v>80</v>
          </cell>
          <cell r="E5">
            <v>78</v>
          </cell>
          <cell r="F5">
            <v>88</v>
          </cell>
          <cell r="G5">
            <v>82</v>
          </cell>
        </row>
        <row r="6">
          <cell r="B6" t="str">
            <v>胡安康</v>
          </cell>
          <cell r="C6" t="str">
            <v>WJJ20230105</v>
          </cell>
          <cell r="D6">
            <v>77</v>
          </cell>
          <cell r="E6">
            <v>77</v>
          </cell>
          <cell r="F6">
            <v>78</v>
          </cell>
          <cell r="G6">
            <v>77.3333333333333</v>
          </cell>
        </row>
        <row r="7">
          <cell r="B7" t="str">
            <v>陆雯雯</v>
          </cell>
          <cell r="C7" t="str">
            <v>WJJ20230105</v>
          </cell>
          <cell r="D7">
            <v>78</v>
          </cell>
          <cell r="E7">
            <v>72</v>
          </cell>
          <cell r="F7">
            <v>80</v>
          </cell>
          <cell r="G7">
            <v>76.6666666666667</v>
          </cell>
        </row>
        <row r="8">
          <cell r="B8" t="str">
            <v>王捷颖</v>
          </cell>
          <cell r="C8" t="str">
            <v>WJJ20230105</v>
          </cell>
          <cell r="D8">
            <v>76</v>
          </cell>
          <cell r="E8">
            <v>75</v>
          </cell>
          <cell r="F8">
            <v>77</v>
          </cell>
          <cell r="G8">
            <v>76</v>
          </cell>
        </row>
        <row r="9">
          <cell r="B9" t="str">
            <v>黎碧珊</v>
          </cell>
          <cell r="C9" t="str">
            <v>WJJ20230105</v>
          </cell>
          <cell r="D9">
            <v>75</v>
          </cell>
          <cell r="E9">
            <v>75</v>
          </cell>
          <cell r="F9">
            <v>74</v>
          </cell>
          <cell r="G9">
            <v>74.6666666666667</v>
          </cell>
        </row>
        <row r="10">
          <cell r="B10" t="str">
            <v>刘成尧</v>
          </cell>
          <cell r="C10" t="str">
            <v>WJJ20230105</v>
          </cell>
          <cell r="D10">
            <v>72</v>
          </cell>
          <cell r="E10">
            <v>71</v>
          </cell>
          <cell r="F10">
            <v>70</v>
          </cell>
          <cell r="G10">
            <v>71</v>
          </cell>
        </row>
        <row r="11">
          <cell r="B11" t="str">
            <v>陆英丽</v>
          </cell>
          <cell r="C11" t="str">
            <v>WJJ20230105</v>
          </cell>
          <cell r="D11">
            <v>66</v>
          </cell>
          <cell r="E11">
            <v>69</v>
          </cell>
          <cell r="F11">
            <v>72</v>
          </cell>
          <cell r="G11">
            <v>69</v>
          </cell>
        </row>
        <row r="12">
          <cell r="B12" t="str">
            <v>王雅倩</v>
          </cell>
          <cell r="C12" t="str">
            <v>WJJ20230105</v>
          </cell>
          <cell r="D12">
            <v>72</v>
          </cell>
          <cell r="E12">
            <v>69</v>
          </cell>
          <cell r="F12">
            <v>65</v>
          </cell>
          <cell r="G12">
            <v>68.6666666666667</v>
          </cell>
        </row>
        <row r="13">
          <cell r="B13" t="str">
            <v>刘艳丽</v>
          </cell>
          <cell r="C13" t="str">
            <v>WJJ20230105</v>
          </cell>
          <cell r="D13">
            <v>69</v>
          </cell>
          <cell r="E13">
            <v>66</v>
          </cell>
          <cell r="F13">
            <v>70</v>
          </cell>
          <cell r="G13">
            <v>68.3333333333333</v>
          </cell>
        </row>
        <row r="14">
          <cell r="B14" t="str">
            <v>袁玮隆</v>
          </cell>
          <cell r="C14" t="str">
            <v>WJJ20230105</v>
          </cell>
          <cell r="D14">
            <v>72</v>
          </cell>
          <cell r="E14">
            <v>69</v>
          </cell>
          <cell r="F14">
            <v>61</v>
          </cell>
          <cell r="G14">
            <v>67.3333333333333</v>
          </cell>
        </row>
        <row r="15">
          <cell r="B15" t="str">
            <v>雷敏敏</v>
          </cell>
          <cell r="C15" t="str">
            <v>WJJ20230105</v>
          </cell>
          <cell r="D15">
            <v>62</v>
          </cell>
          <cell r="E15">
            <v>66</v>
          </cell>
          <cell r="F15">
            <v>66</v>
          </cell>
          <cell r="G15">
            <v>64.6666666666667</v>
          </cell>
        </row>
        <row r="16">
          <cell r="B16" t="str">
            <v>向重丹</v>
          </cell>
          <cell r="C16" t="str">
            <v>WJJ20230105</v>
          </cell>
          <cell r="D16">
            <v>64</v>
          </cell>
          <cell r="E16">
            <v>68</v>
          </cell>
          <cell r="F16">
            <v>61</v>
          </cell>
          <cell r="G16">
            <v>64.3333333333333</v>
          </cell>
        </row>
        <row r="17">
          <cell r="B17" t="str">
            <v>崔雯芝</v>
          </cell>
          <cell r="C17" t="str">
            <v>WJJ20230105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B18" t="str">
            <v>邓怡心</v>
          </cell>
          <cell r="C18" t="str">
            <v>WJJ20230105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B19" t="str">
            <v>李云意</v>
          </cell>
          <cell r="C19" t="str">
            <v>WJJ20230105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21"/>
  <sheetViews>
    <sheetView showGridLines="0" tabSelected="1" view="pageBreakPreview" zoomScaleNormal="80" zoomScaleSheetLayoutView="100" workbookViewId="0">
      <pane ySplit="3" topLeftCell="A4" activePane="bottomLeft" state="frozen"/>
      <selection/>
      <selection pane="bottomLeft" activeCell="C7" sqref="C7"/>
    </sheetView>
  </sheetViews>
  <sheetFormatPr defaultColWidth="9" defaultRowHeight="13.5"/>
  <cols>
    <col min="1" max="1" width="6" style="3" customWidth="true"/>
    <col min="2" max="2" width="15" style="3" customWidth="true"/>
    <col min="3" max="3" width="15.5" style="3" customWidth="true"/>
    <col min="4" max="4" width="9.5" style="3" customWidth="true"/>
    <col min="5" max="5" width="11.7583333333333" style="3" customWidth="true"/>
    <col min="6" max="7" width="13.5333333333333" style="4" customWidth="true"/>
    <col min="8" max="8" width="14.1333333333333" style="4" customWidth="true"/>
    <col min="9" max="9" width="10.1333333333333" style="4" customWidth="true"/>
    <col min="10" max="10" width="13.25" style="4" customWidth="true"/>
    <col min="11" max="11" width="41.35" style="5" customWidth="true"/>
    <col min="12" max="16384" width="9" style="5"/>
  </cols>
  <sheetData>
    <row r="1" ht="27" customHeight="true" spans="1:10">
      <c r="A1" s="6" t="s">
        <v>0</v>
      </c>
      <c r="B1" s="7"/>
      <c r="C1" s="7"/>
      <c r="D1" s="7"/>
      <c r="E1" s="7"/>
      <c r="F1" s="18"/>
      <c r="G1" s="18"/>
      <c r="H1" s="18"/>
      <c r="I1" s="18"/>
      <c r="J1" s="18"/>
    </row>
    <row r="2" ht="66" customHeight="true" spans="1:10">
      <c r="A2" s="8" t="s">
        <v>1</v>
      </c>
      <c r="B2" s="9"/>
      <c r="C2" s="9"/>
      <c r="D2" s="9"/>
      <c r="E2" s="9"/>
      <c r="F2" s="19"/>
      <c r="G2" s="19"/>
      <c r="H2" s="19"/>
      <c r="I2" s="19"/>
      <c r="J2" s="19"/>
    </row>
    <row r="3" s="1" customFormat="true" ht="44" customHeight="true" spans="1:10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="2" customFormat="true" ht="32" customHeight="true" spans="1:11">
      <c r="A4" s="12">
        <v>1</v>
      </c>
      <c r="B4" s="13" t="s">
        <v>12</v>
      </c>
      <c r="C4" s="14" t="s">
        <v>13</v>
      </c>
      <c r="D4" s="15" t="s">
        <v>14</v>
      </c>
      <c r="E4" s="13" t="s">
        <v>15</v>
      </c>
      <c r="F4" s="20">
        <v>88</v>
      </c>
      <c r="G4" s="20">
        <f>VLOOKUP(D4,[1]计分表!$B$4:$G$19,6,FALSE)</f>
        <v>85</v>
      </c>
      <c r="H4" s="20">
        <f t="shared" ref="H4:H20" si="0">F4*0.5+G4*0.5</f>
        <v>86.5</v>
      </c>
      <c r="I4" s="12">
        <v>1</v>
      </c>
      <c r="J4" s="12" t="s">
        <v>16</v>
      </c>
      <c r="K4"/>
    </row>
    <row r="5" s="2" customFormat="true" ht="32" customHeight="true" spans="1:11">
      <c r="A5" s="12">
        <v>2</v>
      </c>
      <c r="B5" s="13" t="s">
        <v>12</v>
      </c>
      <c r="C5" s="14" t="s">
        <v>13</v>
      </c>
      <c r="D5" s="15" t="s">
        <v>17</v>
      </c>
      <c r="E5" s="13" t="s">
        <v>18</v>
      </c>
      <c r="F5" s="20">
        <v>90</v>
      </c>
      <c r="G5" s="20">
        <f>VLOOKUP(D5,[1]计分表!$B$4:$G$19,6,FALSE)</f>
        <v>82</v>
      </c>
      <c r="H5" s="20">
        <f t="shared" si="0"/>
        <v>86</v>
      </c>
      <c r="I5" s="12">
        <v>2</v>
      </c>
      <c r="J5" s="12" t="s">
        <v>16</v>
      </c>
      <c r="K5"/>
    </row>
    <row r="6" s="2" customFormat="true" ht="32" customHeight="true" spans="1:11">
      <c r="A6" s="12">
        <v>3</v>
      </c>
      <c r="B6" s="13" t="s">
        <v>12</v>
      </c>
      <c r="C6" s="14" t="s">
        <v>13</v>
      </c>
      <c r="D6" s="15" t="s">
        <v>19</v>
      </c>
      <c r="E6" s="13" t="s">
        <v>20</v>
      </c>
      <c r="F6" s="20">
        <v>88</v>
      </c>
      <c r="G6" s="20">
        <f>VLOOKUP(D6,[1]计分表!$B$4:$G$19,6,FALSE)</f>
        <v>77.3333333333333</v>
      </c>
      <c r="H6" s="20">
        <f t="shared" si="0"/>
        <v>82.6666666666667</v>
      </c>
      <c r="I6" s="12">
        <v>3</v>
      </c>
      <c r="J6" s="12" t="s">
        <v>16</v>
      </c>
      <c r="K6"/>
    </row>
    <row r="7" s="2" customFormat="true" ht="32" customHeight="true" spans="1:11">
      <c r="A7" s="12">
        <v>4</v>
      </c>
      <c r="B7" s="13" t="s">
        <v>12</v>
      </c>
      <c r="C7" s="14" t="s">
        <v>13</v>
      </c>
      <c r="D7" s="15" t="s">
        <v>21</v>
      </c>
      <c r="E7" s="13" t="s">
        <v>22</v>
      </c>
      <c r="F7" s="20">
        <v>85</v>
      </c>
      <c r="G7" s="20">
        <f>VLOOKUP(D7,[1]计分表!$B$4:$G$19,6,FALSE)</f>
        <v>76.6666666666667</v>
      </c>
      <c r="H7" s="20">
        <f t="shared" si="0"/>
        <v>80.8333333333333</v>
      </c>
      <c r="I7" s="12">
        <v>4</v>
      </c>
      <c r="J7" s="12" t="s">
        <v>16</v>
      </c>
      <c r="K7"/>
    </row>
    <row r="8" s="2" customFormat="true" ht="32" customHeight="true" spans="1:11">
      <c r="A8" s="12">
        <v>5</v>
      </c>
      <c r="B8" s="13" t="s">
        <v>12</v>
      </c>
      <c r="C8" s="14" t="s">
        <v>13</v>
      </c>
      <c r="D8" s="15" t="s">
        <v>23</v>
      </c>
      <c r="E8" s="13" t="s">
        <v>24</v>
      </c>
      <c r="F8" s="20">
        <v>84</v>
      </c>
      <c r="G8" s="20">
        <f>VLOOKUP(D8,[1]计分表!$B$4:$G$19,6,FALSE)</f>
        <v>76</v>
      </c>
      <c r="H8" s="20">
        <f t="shared" si="0"/>
        <v>80</v>
      </c>
      <c r="I8" s="12">
        <v>5</v>
      </c>
      <c r="J8" s="12" t="s">
        <v>16</v>
      </c>
      <c r="K8"/>
    </row>
    <row r="9" s="2" customFormat="true" ht="32" customHeight="true" spans="1:11">
      <c r="A9" s="12">
        <v>6</v>
      </c>
      <c r="B9" s="13" t="s">
        <v>12</v>
      </c>
      <c r="C9" s="14" t="s">
        <v>13</v>
      </c>
      <c r="D9" s="15" t="s">
        <v>25</v>
      </c>
      <c r="E9" s="13" t="s">
        <v>26</v>
      </c>
      <c r="F9" s="20">
        <v>85</v>
      </c>
      <c r="G9" s="20">
        <f>VLOOKUP(D9,[1]计分表!$B$4:$G$19,6,FALSE)</f>
        <v>74.6666666666667</v>
      </c>
      <c r="H9" s="20">
        <f t="shared" si="0"/>
        <v>79.8333333333333</v>
      </c>
      <c r="I9" s="12">
        <v>6</v>
      </c>
      <c r="J9" s="12" t="s">
        <v>16</v>
      </c>
      <c r="K9"/>
    </row>
    <row r="10" s="2" customFormat="true" ht="32" customHeight="true" spans="1:11">
      <c r="A10" s="12">
        <v>7</v>
      </c>
      <c r="B10" s="13" t="s">
        <v>12</v>
      </c>
      <c r="C10" s="14" t="s">
        <v>13</v>
      </c>
      <c r="D10" s="15" t="s">
        <v>27</v>
      </c>
      <c r="E10" s="13" t="s">
        <v>28</v>
      </c>
      <c r="F10" s="20">
        <v>77</v>
      </c>
      <c r="G10" s="20">
        <f>VLOOKUP(D10,[1]计分表!$B$4:$G$19,6,FALSE)</f>
        <v>71</v>
      </c>
      <c r="H10" s="20">
        <f t="shared" si="0"/>
        <v>74</v>
      </c>
      <c r="I10" s="12">
        <v>7</v>
      </c>
      <c r="J10" s="12" t="s">
        <v>16</v>
      </c>
      <c r="K10"/>
    </row>
    <row r="11" s="2" customFormat="true" ht="32" customHeight="true" spans="1:11">
      <c r="A11" s="12">
        <v>8</v>
      </c>
      <c r="B11" s="13" t="s">
        <v>12</v>
      </c>
      <c r="C11" s="14" t="s">
        <v>13</v>
      </c>
      <c r="D11" s="15" t="s">
        <v>29</v>
      </c>
      <c r="E11" s="13" t="s">
        <v>30</v>
      </c>
      <c r="F11" s="20">
        <v>70</v>
      </c>
      <c r="G11" s="20">
        <f>VLOOKUP(D11,[1]计分表!$B$4:$G$19,6,FALSE)</f>
        <v>69</v>
      </c>
      <c r="H11" s="20">
        <f t="shared" si="0"/>
        <v>69.5</v>
      </c>
      <c r="I11" s="12">
        <v>8</v>
      </c>
      <c r="J11" s="12"/>
      <c r="K11"/>
    </row>
    <row r="12" s="2" customFormat="true" ht="32" customHeight="true" spans="1:11">
      <c r="A12" s="12">
        <v>9</v>
      </c>
      <c r="B12" s="13" t="s">
        <v>12</v>
      </c>
      <c r="C12" s="14" t="s">
        <v>13</v>
      </c>
      <c r="D12" s="15" t="s">
        <v>31</v>
      </c>
      <c r="E12" s="13" t="s">
        <v>32</v>
      </c>
      <c r="F12" s="20">
        <v>67</v>
      </c>
      <c r="G12" s="20">
        <f>VLOOKUP(D12,[1]计分表!$B$4:$G$19,6,FALSE)</f>
        <v>68.6666666666667</v>
      </c>
      <c r="H12" s="20">
        <f t="shared" si="0"/>
        <v>67.8333333333333</v>
      </c>
      <c r="I12" s="12">
        <v>9</v>
      </c>
      <c r="J12" s="12"/>
      <c r="K12"/>
    </row>
    <row r="13" s="2" customFormat="true" ht="32" customHeight="true" spans="1:11">
      <c r="A13" s="12">
        <v>10</v>
      </c>
      <c r="B13" s="13" t="s">
        <v>12</v>
      </c>
      <c r="C13" s="14" t="s">
        <v>13</v>
      </c>
      <c r="D13" s="15" t="s">
        <v>33</v>
      </c>
      <c r="E13" s="13" t="s">
        <v>34</v>
      </c>
      <c r="F13" s="20">
        <v>66</v>
      </c>
      <c r="G13" s="20">
        <f>VLOOKUP(D13,[1]计分表!$B$4:$G$19,6,FALSE)</f>
        <v>68.3333333333333</v>
      </c>
      <c r="H13" s="20">
        <f t="shared" si="0"/>
        <v>67.1666666666667</v>
      </c>
      <c r="I13" s="12">
        <v>10</v>
      </c>
      <c r="J13" s="12"/>
      <c r="K13"/>
    </row>
    <row r="14" s="2" customFormat="true" ht="32" customHeight="true" spans="1:11">
      <c r="A14" s="12">
        <v>11</v>
      </c>
      <c r="B14" s="13" t="s">
        <v>12</v>
      </c>
      <c r="C14" s="14" t="s">
        <v>13</v>
      </c>
      <c r="D14" s="15" t="s">
        <v>35</v>
      </c>
      <c r="E14" s="13" t="s">
        <v>36</v>
      </c>
      <c r="F14" s="20">
        <v>61</v>
      </c>
      <c r="G14" s="20">
        <f>VLOOKUP(D14,[1]计分表!$B$4:$G$19,6,FALSE)</f>
        <v>67.3333333333333</v>
      </c>
      <c r="H14" s="20">
        <f t="shared" si="0"/>
        <v>64.1666666666667</v>
      </c>
      <c r="I14" s="12">
        <v>11</v>
      </c>
      <c r="J14" s="12"/>
      <c r="K14"/>
    </row>
    <row r="15" s="2" customFormat="true" ht="32" customHeight="true" spans="1:11">
      <c r="A15" s="12">
        <v>12</v>
      </c>
      <c r="B15" s="13" t="s">
        <v>12</v>
      </c>
      <c r="C15" s="14" t="s">
        <v>13</v>
      </c>
      <c r="D15" s="15" t="s">
        <v>37</v>
      </c>
      <c r="E15" s="13" t="s">
        <v>38</v>
      </c>
      <c r="F15" s="20">
        <v>63</v>
      </c>
      <c r="G15" s="20">
        <f>VLOOKUP(D15,[1]计分表!$B$4:$G$19,6,FALSE)</f>
        <v>64.6666666666667</v>
      </c>
      <c r="H15" s="20">
        <f t="shared" si="0"/>
        <v>63.8333333333333</v>
      </c>
      <c r="I15" s="12">
        <v>12</v>
      </c>
      <c r="J15" s="12"/>
      <c r="K15"/>
    </row>
    <row r="16" s="2" customFormat="true" ht="32" customHeight="true" spans="1:11">
      <c r="A16" s="12">
        <v>13</v>
      </c>
      <c r="B16" s="13" t="s">
        <v>12</v>
      </c>
      <c r="C16" s="14" t="s">
        <v>13</v>
      </c>
      <c r="D16" s="15" t="s">
        <v>39</v>
      </c>
      <c r="E16" s="13" t="s">
        <v>38</v>
      </c>
      <c r="F16" s="20">
        <v>62</v>
      </c>
      <c r="G16" s="20">
        <f>VLOOKUP(D16,[1]计分表!$B$4:$G$19,6,FALSE)</f>
        <v>64.3333333333333</v>
      </c>
      <c r="H16" s="20">
        <f t="shared" si="0"/>
        <v>63.1666666666667</v>
      </c>
      <c r="I16" s="12">
        <v>13</v>
      </c>
      <c r="J16" s="12"/>
      <c r="K16"/>
    </row>
    <row r="17" s="2" customFormat="true" ht="32" customHeight="true" spans="1:11">
      <c r="A17" s="12">
        <v>14</v>
      </c>
      <c r="B17" s="13" t="s">
        <v>12</v>
      </c>
      <c r="C17" s="14" t="s">
        <v>13</v>
      </c>
      <c r="D17" s="15" t="s">
        <v>40</v>
      </c>
      <c r="E17" s="13" t="s">
        <v>41</v>
      </c>
      <c r="F17" s="20">
        <v>79</v>
      </c>
      <c r="G17" s="20">
        <f>VLOOKUP(D17,[1]计分表!$B$4:$G$19,6,FALSE)</f>
        <v>0</v>
      </c>
      <c r="H17" s="20">
        <f t="shared" si="0"/>
        <v>39.5</v>
      </c>
      <c r="I17" s="12" t="s">
        <v>42</v>
      </c>
      <c r="J17" s="14"/>
      <c r="K17"/>
    </row>
    <row r="18" s="2" customFormat="true" ht="32" customHeight="true" spans="1:11">
      <c r="A18" s="12">
        <v>15</v>
      </c>
      <c r="B18" s="13" t="s">
        <v>12</v>
      </c>
      <c r="C18" s="14" t="s">
        <v>13</v>
      </c>
      <c r="D18" s="15" t="s">
        <v>43</v>
      </c>
      <c r="E18" s="13" t="s">
        <v>44</v>
      </c>
      <c r="F18" s="20">
        <v>77</v>
      </c>
      <c r="G18" s="20">
        <f>VLOOKUP(D18,[1]计分表!$B$4:$G$19,6,FALSE)</f>
        <v>0</v>
      </c>
      <c r="H18" s="20">
        <f t="shared" si="0"/>
        <v>38.5</v>
      </c>
      <c r="I18" s="12" t="s">
        <v>42</v>
      </c>
      <c r="J18" s="14"/>
      <c r="K18"/>
    </row>
    <row r="19" s="2" customFormat="true" ht="32" customHeight="true" spans="1:11">
      <c r="A19" s="12">
        <v>16</v>
      </c>
      <c r="B19" s="13" t="s">
        <v>12</v>
      </c>
      <c r="C19" s="14" t="s">
        <v>13</v>
      </c>
      <c r="D19" s="15" t="s">
        <v>45</v>
      </c>
      <c r="E19" s="13" t="s">
        <v>46</v>
      </c>
      <c r="F19" s="20">
        <v>70</v>
      </c>
      <c r="G19" s="20">
        <f>VLOOKUP(D19,[1]计分表!$B$4:$G$19,6,FALSE)</f>
        <v>0</v>
      </c>
      <c r="H19" s="20">
        <f t="shared" si="0"/>
        <v>35</v>
      </c>
      <c r="I19" s="12" t="s">
        <v>42</v>
      </c>
      <c r="J19" s="14"/>
      <c r="K19"/>
    </row>
    <row r="20" s="2" customFormat="true" ht="32" customHeight="true" spans="1:10">
      <c r="A20" s="16"/>
      <c r="B20" s="17"/>
      <c r="C20" s="17"/>
      <c r="D20" s="17"/>
      <c r="E20" s="17"/>
      <c r="F20" s="17"/>
      <c r="G20" s="17"/>
      <c r="H20" s="17"/>
      <c r="I20" s="16"/>
      <c r="J20" s="16"/>
    </row>
    <row r="21" s="2" customFormat="true" ht="12" customHeight="true" spans="1:10">
      <c r="A21" s="16"/>
      <c r="B21" s="17"/>
      <c r="C21" s="17"/>
      <c r="D21" s="17"/>
      <c r="E21" s="17"/>
      <c r="F21" s="17"/>
      <c r="G21" s="17"/>
      <c r="H21" s="17"/>
      <c r="I21" s="16"/>
      <c r="J21" s="16"/>
    </row>
  </sheetData>
  <sortState ref="B4:I19">
    <sortCondition ref="H4:H19" descending="true"/>
  </sortState>
  <mergeCells count="1">
    <mergeCell ref="A2:J2"/>
  </mergeCells>
  <pageMargins left="0.751388888888889" right="0.751388888888889" top="1" bottom="1" header="0.5" footer="0.5"/>
  <pageSetup paperSize="9" scale="7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王沁</cp:lastModifiedBy>
  <dcterms:created xsi:type="dcterms:W3CDTF">2006-09-16T08:00:00Z</dcterms:created>
  <dcterms:modified xsi:type="dcterms:W3CDTF">2023-04-18T10:46:32Z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KSOReadingLayout">
    <vt:bool>false</vt:bool>
  </property>
  <property fmtid="{D5CDD505-2E9C-101B-9397-08002B2CF9AE}" pid="4" name="ICV">
    <vt:lpwstr>D2A339A1B11D4FBB94B151551B30B7E0</vt:lpwstr>
  </property>
</Properties>
</file>