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Print_Area" localSheetId="0">Sheet1!$A:$F</definedName>
  </definedNames>
  <calcPr calcId="144525"/>
</workbook>
</file>

<file path=xl/sharedStrings.xml><?xml version="1.0" encoding="utf-8"?>
<sst xmlns="http://schemas.openxmlformats.org/spreadsheetml/2006/main" count="42" uniqueCount="34">
  <si>
    <t>2022年光明区直达资金使用情况表（单位：万元）</t>
  </si>
  <si>
    <t>序号</t>
  </si>
  <si>
    <t>项目名称</t>
  </si>
  <si>
    <t>单位</t>
  </si>
  <si>
    <t>预算数</t>
  </si>
  <si>
    <t>支出数</t>
  </si>
  <si>
    <t>执行率</t>
  </si>
  <si>
    <t>2022年中央财政困难群众救助补助资金</t>
  </si>
  <si>
    <t>区民政局</t>
  </si>
  <si>
    <t>2022年中央财政残疾人事业发展补助资金</t>
  </si>
  <si>
    <t>2022年第一批中央财政就业补助资金</t>
  </si>
  <si>
    <t>区人力资源局、各街道</t>
  </si>
  <si>
    <t>2022年第二批中央财政就业补助资金</t>
  </si>
  <si>
    <t>中央财政2022年优抚对象医疗保障经费</t>
  </si>
  <si>
    <t>区退役军人局</t>
  </si>
  <si>
    <t>2022年中央财政优抚对象补助经费</t>
  </si>
  <si>
    <t>2022年城乡义务教育补助经费</t>
  </si>
  <si>
    <t>区教育局</t>
  </si>
  <si>
    <t>2022年学生资助补助经费</t>
  </si>
  <si>
    <t>2022年医疗服务与保障能力提升（公立医院综合改革）补助资金</t>
  </si>
  <si>
    <t>国科大医院（光明）</t>
  </si>
  <si>
    <t>2022年中央财政卫生健康领域补助资金-基本药物制度补助资金</t>
  </si>
  <si>
    <t>2022年中央财政卫生健康领域补助资金-基本公共卫生服务补助资金</t>
  </si>
  <si>
    <t>国科大医院（光明）、区疾控中心</t>
  </si>
  <si>
    <t>2022年中央财政卫生健康领域补助资金-计划生育转移支付资金</t>
  </si>
  <si>
    <t>区卫生健康局</t>
  </si>
  <si>
    <t>2022年计划生育转移支付资金</t>
  </si>
  <si>
    <t>2022年中央财政衔接推进乡村振兴补助资金（巩固拓展脱贫攻坚成果和乡村振兴任务）</t>
  </si>
  <si>
    <t>区人力资源局</t>
  </si>
  <si>
    <t>2022年支持小微企业留抵退税有关专项资金</t>
  </si>
  <si>
    <t>各单位</t>
  </si>
  <si>
    <t>2022年新增增值税留抵退税转移支付资金</t>
  </si>
  <si>
    <t>2022年第二批支持基层落实减税降费和重点民生转移支付资金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</si>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</sst>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3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26" borderId="6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1" fillId="17" borderId="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4" borderId="2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14" borderId="4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15" borderId="3" applyNumberFormat="false" applyFont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NumberFormat="true" applyAlignment="true">
      <alignment horizontal="center" vertical="center"/>
    </xf>
    <xf numFmtId="10" fontId="0" fillId="0" borderId="0" xfId="0" applyNumberForma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1" fillId="0" borderId="0" xfId="0" applyNumberFormat="true" applyFont="true" applyAlignment="true">
      <alignment horizontal="center" vertical="center"/>
    </xf>
    <xf numFmtId="10" fontId="1" fillId="0" borderId="0" xfId="0" applyNumberFormat="true" applyFont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/>
    </xf>
    <xf numFmtId="10" fontId="0" fillId="0" borderId="1" xfId="0" applyNumberFormat="true" applyFon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  <xf numFmtId="10" fontId="2" fillId="0" borderId="1" xfId="0" applyNumberFormat="true" applyFont="true" applyBorder="true" applyAlignment="true">
      <alignment horizontal="center" vertical="center"/>
    </xf>
    <xf numFmtId="0" fontId="2" fillId="0" borderId="0" xfId="0" applyFo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1"/>
  <sheetViews>
    <sheetView tabSelected="1" workbookViewId="0">
      <selection activeCell="E27" sqref="E27"/>
    </sheetView>
  </sheetViews>
  <sheetFormatPr defaultColWidth="9" defaultRowHeight="13.5"/>
  <cols>
    <col min="1" max="1" width="5.5" customWidth="true"/>
    <col min="2" max="2" width="31.375" customWidth="true"/>
    <col min="3" max="3" width="18" customWidth="true"/>
    <col min="4" max="4" width="17.25" style="1" customWidth="true"/>
    <col min="5" max="5" width="18.8833333333333" style="2" customWidth="true"/>
    <col min="6" max="6" width="14.225" style="3" customWidth="true"/>
    <col min="7" max="7" width="11.5"/>
  </cols>
  <sheetData>
    <row r="1" ht="52" customHeight="true" spans="1:6">
      <c r="A1" s="4" t="s">
        <v>0</v>
      </c>
      <c r="B1" s="4"/>
      <c r="C1" s="4"/>
      <c r="D1" s="4"/>
      <c r="E1" s="11"/>
      <c r="F1" s="12"/>
    </row>
    <row r="2" spans="1:6">
      <c r="A2" s="5" t="s">
        <v>1</v>
      </c>
      <c r="B2" s="6" t="s">
        <v>2</v>
      </c>
      <c r="C2" s="6" t="s">
        <v>3</v>
      </c>
      <c r="D2" s="6" t="s">
        <v>4</v>
      </c>
      <c r="E2" s="13" t="s">
        <v>5</v>
      </c>
      <c r="F2" s="14" t="s">
        <v>6</v>
      </c>
    </row>
    <row r="3" spans="1:6">
      <c r="A3" s="5"/>
      <c r="B3" s="6"/>
      <c r="C3" s="6"/>
      <c r="D3" s="6"/>
      <c r="E3" s="13"/>
      <c r="F3" s="14"/>
    </row>
    <row r="4" ht="35" customHeight="true" spans="1:6">
      <c r="A4" s="7">
        <v>1</v>
      </c>
      <c r="B4" s="8" t="s">
        <v>7</v>
      </c>
      <c r="C4" s="8" t="s">
        <v>8</v>
      </c>
      <c r="D4" s="9">
        <v>14</v>
      </c>
      <c r="E4" s="15">
        <f t="shared" ref="E4:E9" si="0">D4</f>
        <v>14</v>
      </c>
      <c r="F4" s="16">
        <f>E4/D4</f>
        <v>1</v>
      </c>
    </row>
    <row r="5" ht="35" customHeight="true" spans="1:6">
      <c r="A5" s="7">
        <v>2</v>
      </c>
      <c r="B5" s="8" t="s">
        <v>9</v>
      </c>
      <c r="C5" s="8" t="s">
        <v>8</v>
      </c>
      <c r="D5" s="10">
        <v>0.78</v>
      </c>
      <c r="E5" s="15">
        <f t="shared" si="0"/>
        <v>0.78</v>
      </c>
      <c r="F5" s="16">
        <f>E5/D5</f>
        <v>1</v>
      </c>
    </row>
    <row r="6" ht="35" customHeight="true" spans="1:11">
      <c r="A6" s="7">
        <v>3</v>
      </c>
      <c r="B6" s="8" t="s">
        <v>10</v>
      </c>
      <c r="C6" s="8" t="s">
        <v>11</v>
      </c>
      <c r="D6" s="10">
        <v>556</v>
      </c>
      <c r="E6" s="15">
        <f t="shared" si="0"/>
        <v>556</v>
      </c>
      <c r="F6" s="16">
        <f>E6/D6</f>
        <v>1</v>
      </c>
      <c r="K6" s="19"/>
    </row>
    <row r="7" ht="35" customHeight="true" spans="1:11">
      <c r="A7" s="7">
        <v>4</v>
      </c>
      <c r="B7" s="8" t="s">
        <v>12</v>
      </c>
      <c r="C7" s="8" t="s">
        <v>11</v>
      </c>
      <c r="D7" s="10">
        <v>499</v>
      </c>
      <c r="E7" s="15">
        <f t="shared" si="0"/>
        <v>499</v>
      </c>
      <c r="F7" s="16">
        <f>E7/D7</f>
        <v>1</v>
      </c>
      <c r="K7" s="19"/>
    </row>
    <row r="8" ht="35" customHeight="true" spans="1:6">
      <c r="A8" s="7">
        <v>5</v>
      </c>
      <c r="B8" s="8" t="s">
        <v>13</v>
      </c>
      <c r="C8" s="8" t="s">
        <v>14</v>
      </c>
      <c r="D8" s="10">
        <f>3+1</f>
        <v>4</v>
      </c>
      <c r="E8" s="15">
        <f t="shared" si="0"/>
        <v>4</v>
      </c>
      <c r="F8" s="16">
        <f t="shared" ref="F8:F21" si="1">E8/D8</f>
        <v>1</v>
      </c>
    </row>
    <row r="9" ht="35" customHeight="true" spans="1:6">
      <c r="A9" s="7">
        <v>6</v>
      </c>
      <c r="B9" s="8" t="s">
        <v>15</v>
      </c>
      <c r="C9" s="8" t="s">
        <v>14</v>
      </c>
      <c r="D9" s="10">
        <f>49+9</f>
        <v>58</v>
      </c>
      <c r="E9" s="15">
        <f t="shared" si="0"/>
        <v>58</v>
      </c>
      <c r="F9" s="16">
        <f t="shared" si="1"/>
        <v>1</v>
      </c>
    </row>
    <row r="10" ht="35" customHeight="true" spans="1:6">
      <c r="A10" s="7">
        <v>7</v>
      </c>
      <c r="B10" s="8" t="s">
        <v>16</v>
      </c>
      <c r="C10" s="8" t="s">
        <v>17</v>
      </c>
      <c r="D10" s="10">
        <f>3831+248</f>
        <v>4079</v>
      </c>
      <c r="E10" s="15">
        <f t="shared" ref="E10:E20" si="2">D10</f>
        <v>4079</v>
      </c>
      <c r="F10" s="16">
        <f t="shared" si="1"/>
        <v>1</v>
      </c>
    </row>
    <row r="11" ht="35" customHeight="true" spans="1:6">
      <c r="A11" s="7">
        <v>8</v>
      </c>
      <c r="B11" s="8" t="s">
        <v>18</v>
      </c>
      <c r="C11" s="8" t="s">
        <v>17</v>
      </c>
      <c r="D11" s="10">
        <v>23</v>
      </c>
      <c r="E11" s="15">
        <f t="shared" si="2"/>
        <v>23</v>
      </c>
      <c r="F11" s="16">
        <f t="shared" si="1"/>
        <v>1</v>
      </c>
    </row>
    <row r="12" ht="35" customHeight="true" spans="1:6">
      <c r="A12" s="7">
        <v>9</v>
      </c>
      <c r="B12" s="8" t="s">
        <v>19</v>
      </c>
      <c r="C12" s="8" t="s">
        <v>20</v>
      </c>
      <c r="D12" s="10">
        <v>100</v>
      </c>
      <c r="E12" s="15">
        <f t="shared" si="2"/>
        <v>100</v>
      </c>
      <c r="F12" s="16">
        <f t="shared" si="1"/>
        <v>1</v>
      </c>
    </row>
    <row r="13" ht="35" customHeight="true" spans="1:6">
      <c r="A13" s="7">
        <v>10</v>
      </c>
      <c r="B13" s="8" t="s">
        <v>21</v>
      </c>
      <c r="C13" s="8" t="s">
        <v>20</v>
      </c>
      <c r="D13" s="10">
        <f>51.94+4.82</f>
        <v>56.76</v>
      </c>
      <c r="E13" s="15">
        <f t="shared" si="2"/>
        <v>56.76</v>
      </c>
      <c r="F13" s="16">
        <f t="shared" si="1"/>
        <v>1</v>
      </c>
    </row>
    <row r="14" ht="35" customHeight="true" spans="1:6">
      <c r="A14" s="7">
        <v>11</v>
      </c>
      <c r="B14" s="8" t="s">
        <v>22</v>
      </c>
      <c r="C14" s="8" t="s">
        <v>23</v>
      </c>
      <c r="D14" s="10">
        <f>1726.45+1042.76</f>
        <v>2769.21</v>
      </c>
      <c r="E14" s="15">
        <f t="shared" si="2"/>
        <v>2769.21</v>
      </c>
      <c r="F14" s="16">
        <f t="shared" si="1"/>
        <v>1</v>
      </c>
    </row>
    <row r="15" ht="35" customHeight="true" spans="1:6">
      <c r="A15" s="7">
        <v>12</v>
      </c>
      <c r="B15" s="8" t="s">
        <v>24</v>
      </c>
      <c r="C15" s="8" t="s">
        <v>25</v>
      </c>
      <c r="D15" s="10">
        <v>5</v>
      </c>
      <c r="E15" s="15">
        <f t="shared" si="2"/>
        <v>5</v>
      </c>
      <c r="F15" s="16">
        <f t="shared" si="1"/>
        <v>1</v>
      </c>
    </row>
    <row r="16" ht="35" customHeight="true" spans="1:6">
      <c r="A16" s="7">
        <v>13</v>
      </c>
      <c r="B16" s="8" t="s">
        <v>26</v>
      </c>
      <c r="C16" s="8" t="s">
        <v>25</v>
      </c>
      <c r="D16" s="10">
        <v>1</v>
      </c>
      <c r="E16" s="15">
        <f t="shared" si="2"/>
        <v>1</v>
      </c>
      <c r="F16" s="16">
        <f t="shared" si="1"/>
        <v>1</v>
      </c>
    </row>
    <row r="17" ht="51" customHeight="true" spans="1:6">
      <c r="A17" s="7">
        <v>14</v>
      </c>
      <c r="B17" s="8" t="s">
        <v>27</v>
      </c>
      <c r="C17" s="8" t="s">
        <v>28</v>
      </c>
      <c r="D17" s="10">
        <v>111</v>
      </c>
      <c r="E17" s="15">
        <f t="shared" si="2"/>
        <v>111</v>
      </c>
      <c r="F17" s="16">
        <f t="shared" si="1"/>
        <v>1</v>
      </c>
    </row>
    <row r="18" ht="35" customHeight="true" spans="1:6">
      <c r="A18" s="7">
        <v>15</v>
      </c>
      <c r="B18" s="8" t="s">
        <v>29</v>
      </c>
      <c r="C18" s="8" t="s">
        <v>30</v>
      </c>
      <c r="D18" s="10">
        <f>14793+4307</f>
        <v>19100</v>
      </c>
      <c r="E18" s="15">
        <f t="shared" si="2"/>
        <v>19100</v>
      </c>
      <c r="F18" s="16">
        <f t="shared" si="1"/>
        <v>1</v>
      </c>
    </row>
    <row r="19" ht="35" customHeight="true" spans="1:6">
      <c r="A19" s="7">
        <v>16</v>
      </c>
      <c r="B19" s="8" t="s">
        <v>31</v>
      </c>
      <c r="C19" s="8" t="s">
        <v>30</v>
      </c>
      <c r="D19" s="10">
        <v>1708</v>
      </c>
      <c r="E19" s="15">
        <f t="shared" si="2"/>
        <v>1708</v>
      </c>
      <c r="F19" s="16">
        <f t="shared" si="1"/>
        <v>1</v>
      </c>
    </row>
    <row r="20" ht="35" customHeight="true" spans="1:6">
      <c r="A20" s="7">
        <v>17</v>
      </c>
      <c r="B20" s="8" t="s">
        <v>32</v>
      </c>
      <c r="C20" s="8" t="s">
        <v>30</v>
      </c>
      <c r="D20" s="10">
        <v>4695</v>
      </c>
      <c r="E20" s="15">
        <f t="shared" si="2"/>
        <v>4695</v>
      </c>
      <c r="F20" s="16">
        <f t="shared" si="1"/>
        <v>1</v>
      </c>
    </row>
    <row r="21" ht="27" customHeight="true" spans="1:6">
      <c r="A21" s="5" t="s">
        <v>33</v>
      </c>
      <c r="B21" s="5"/>
      <c r="C21" s="5"/>
      <c r="D21" s="5">
        <f>SUM(D4:D20)</f>
        <v>33779.75</v>
      </c>
      <c r="E21" s="17">
        <f>SUM(E4:E20)</f>
        <v>33779.75</v>
      </c>
      <c r="F21" s="18">
        <f t="shared" si="1"/>
        <v>1</v>
      </c>
    </row>
  </sheetData>
  <mergeCells count="8">
    <mergeCell ref="A1:F1"/>
    <mergeCell ref="A21:B21"/>
    <mergeCell ref="A2:A3"/>
    <mergeCell ref="B2:B3"/>
    <mergeCell ref="C2:C3"/>
    <mergeCell ref="D2:D3"/>
    <mergeCell ref="E2:E3"/>
    <mergeCell ref="F2:F3"/>
  </mergeCells>
  <pageMargins left="0.751388888888889" right="0.751388888888889" top="1" bottom="1" header="0.5" footer="0.5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丘怡</dc:creator>
  <cp:lastModifiedBy>黄宁</cp:lastModifiedBy>
  <dcterms:created xsi:type="dcterms:W3CDTF">2022-08-31T10:39:00Z</dcterms:created>
  <dcterms:modified xsi:type="dcterms:W3CDTF">2023-08-28T17:05:12Z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