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codeName="ThisWorkbook"/>
  <bookViews>
    <workbookView windowWidth="28800" windowHeight="12540"/>
  </bookViews>
  <sheets>
    <sheet name="Sheet1" sheetId="1" r:id="rId1"/>
  </sheets>
  <definedNames>
    <definedName name="_xlnm._FilterDatabase" localSheetId="0" hidden="1">Sheet1!$A$2:$L$2091</definedName>
  </definedNames>
  <calcPr calcId="144525"/>
</workbook>
</file>

<file path=xl/sharedStrings.xml><?xml version="1.0" encoding="utf-8"?>
<sst xmlns="http://schemas.openxmlformats.org/spreadsheetml/2006/main" count="9157" uniqueCount="4454">
  <si>
    <t>2023年度光明区户籍公共租赁住房在册轮候家庭通过租赁社会存量住房筹集房源补租家庭补贴发放资格核查及信息变更情况表（2024年第四季度）</t>
  </si>
  <si>
    <t>序号</t>
  </si>
  <si>
    <t>姓名</t>
  </si>
  <si>
    <t>身份证号</t>
  </si>
  <si>
    <t>成员类型</t>
  </si>
  <si>
    <t>备案回执号</t>
  </si>
  <si>
    <t>有效家庭人口数</t>
  </si>
  <si>
    <t>补租面积（㎡）</t>
  </si>
  <si>
    <t>发放标准（元/㎡/月）</t>
  </si>
  <si>
    <t>月发放金额（元）</t>
  </si>
  <si>
    <t>发放时间段</t>
  </si>
  <si>
    <t>发放金额（元）</t>
  </si>
  <si>
    <t>备注</t>
  </si>
  <si>
    <t>谢*</t>
  </si>
  <si>
    <t>5113231987*******8</t>
  </si>
  <si>
    <t>申请人</t>
  </si>
  <si>
    <t>BHJ009619</t>
  </si>
  <si>
    <t>2024.10-2024.12</t>
  </si>
  <si>
    <t>杨*燕</t>
  </si>
  <si>
    <t>5113231988*******9</t>
  </si>
  <si>
    <t>申请人配偶</t>
  </si>
  <si>
    <t>谢*欣</t>
  </si>
  <si>
    <t>4403062019*******2</t>
  </si>
  <si>
    <t>申请人未成年子女</t>
  </si>
  <si>
    <t>谢*淇</t>
  </si>
  <si>
    <t>5113232013*******5</t>
  </si>
  <si>
    <t>刘*贵</t>
  </si>
  <si>
    <t>4307231986*******7</t>
  </si>
  <si>
    <t>BHR004282</t>
  </si>
  <si>
    <t>王*丽</t>
  </si>
  <si>
    <t>3303241985*******6</t>
  </si>
  <si>
    <t>刘*奇</t>
  </si>
  <si>
    <t>4307232013*******9</t>
  </si>
  <si>
    <t>庄*珊</t>
  </si>
  <si>
    <t>4452221987*******8</t>
  </si>
  <si>
    <t>BHR00049135</t>
  </si>
  <si>
    <t>邓*</t>
  </si>
  <si>
    <t>4502041982*******8</t>
  </si>
  <si>
    <t>邓*颐</t>
  </si>
  <si>
    <t>4403032015*******8</t>
  </si>
  <si>
    <t>邓*睿</t>
  </si>
  <si>
    <t>4403032017*******4</t>
  </si>
  <si>
    <t>刘*</t>
  </si>
  <si>
    <t>4306231982*******7</t>
  </si>
  <si>
    <t>BHR00094957</t>
  </si>
  <si>
    <t>李*林</t>
  </si>
  <si>
    <t>4403112023*******6</t>
  </si>
  <si>
    <t>陈*</t>
  </si>
  <si>
    <t>4409821992*******5</t>
  </si>
  <si>
    <t>BHR00107105</t>
  </si>
  <si>
    <t>庄*琪</t>
  </si>
  <si>
    <t>4403061990*******9</t>
  </si>
  <si>
    <t>陈*萱</t>
  </si>
  <si>
    <t>4403062017*******0</t>
  </si>
  <si>
    <t>邓*欢</t>
  </si>
  <si>
    <t>4403061985*******0</t>
  </si>
  <si>
    <t>BHR00110074</t>
  </si>
  <si>
    <t>占*静</t>
  </si>
  <si>
    <t>4408251995*******3</t>
  </si>
  <si>
    <t>邓*杰</t>
  </si>
  <si>
    <t>4403062019*******4</t>
  </si>
  <si>
    <t>邓*德</t>
  </si>
  <si>
    <t>4403112023*******7</t>
  </si>
  <si>
    <t>吴*坤</t>
  </si>
  <si>
    <t>4409221976*******3</t>
  </si>
  <si>
    <t>BHR00122809</t>
  </si>
  <si>
    <t>麦*仪</t>
  </si>
  <si>
    <t>4407221969*******1</t>
  </si>
  <si>
    <t>叶*花</t>
  </si>
  <si>
    <t>3607231984*******6</t>
  </si>
  <si>
    <t>BHR00125844</t>
  </si>
  <si>
    <t>蓝*红</t>
  </si>
  <si>
    <t>3621241981*******9</t>
  </si>
  <si>
    <t>蓝*</t>
  </si>
  <si>
    <t>4403042013*******8</t>
  </si>
  <si>
    <t>4403042016*******9</t>
  </si>
  <si>
    <t>刘*权</t>
  </si>
  <si>
    <t>4408021983*******0</t>
  </si>
  <si>
    <t>BHR00127469</t>
  </si>
  <si>
    <t>郑*村</t>
  </si>
  <si>
    <t>4403011973*******1</t>
  </si>
  <si>
    <t>BHR00129933</t>
  </si>
  <si>
    <t>麦*弟</t>
  </si>
  <si>
    <t>4403061975*******X</t>
  </si>
  <si>
    <t>郑*健</t>
  </si>
  <si>
    <t>4403062007*******2</t>
  </si>
  <si>
    <t>郑*康</t>
  </si>
  <si>
    <t>4403062007*******9</t>
  </si>
  <si>
    <t>温*燕</t>
  </si>
  <si>
    <t>4403061982*******5</t>
  </si>
  <si>
    <t>BHR00130961</t>
  </si>
  <si>
    <t>张*容</t>
  </si>
  <si>
    <t>4416221980*******6</t>
  </si>
  <si>
    <t>BHR00135483</t>
  </si>
  <si>
    <t>方*</t>
  </si>
  <si>
    <t>3408231980*******6</t>
  </si>
  <si>
    <t>BHR00145961</t>
  </si>
  <si>
    <t>方*安</t>
  </si>
  <si>
    <t>4403052017*******3</t>
  </si>
  <si>
    <t>何*金</t>
  </si>
  <si>
    <t>4311241986*******1</t>
  </si>
  <si>
    <t>BHR00149026</t>
  </si>
  <si>
    <t>何*广</t>
  </si>
  <si>
    <t>3413232011*******9</t>
  </si>
  <si>
    <t>叶*跑</t>
  </si>
  <si>
    <t>4416231986*******6</t>
  </si>
  <si>
    <t>BHR00161908</t>
  </si>
  <si>
    <t>黄*云</t>
  </si>
  <si>
    <t>4416231991*******X</t>
  </si>
  <si>
    <t>叶*曈</t>
  </si>
  <si>
    <t>4403062020*******3</t>
  </si>
  <si>
    <t>李*敏</t>
  </si>
  <si>
    <t>3503021979*******X</t>
  </si>
  <si>
    <t>BHR00165931</t>
  </si>
  <si>
    <t>涂*钟</t>
  </si>
  <si>
    <t>3505261978*******5</t>
  </si>
  <si>
    <t>涂*晟</t>
  </si>
  <si>
    <t>3505262009*******5</t>
  </si>
  <si>
    <t>赵*丽</t>
  </si>
  <si>
    <t>3622291976*******9</t>
  </si>
  <si>
    <t>BHR00182157</t>
  </si>
  <si>
    <t>租赁地址变更</t>
  </si>
  <si>
    <t>王*</t>
  </si>
  <si>
    <t>3622291975*******6</t>
  </si>
  <si>
    <t>赵*娜</t>
  </si>
  <si>
    <t>4102041985*******6</t>
  </si>
  <si>
    <t>BHR00186800</t>
  </si>
  <si>
    <t>李*松</t>
  </si>
  <si>
    <t>4102251982*******5</t>
  </si>
  <si>
    <t>李*宏</t>
  </si>
  <si>
    <t>4102252013*******8</t>
  </si>
  <si>
    <t>李*圆</t>
  </si>
  <si>
    <t>4102252016*******7</t>
  </si>
  <si>
    <t>卢*星</t>
  </si>
  <si>
    <t>3604241985*******7</t>
  </si>
  <si>
    <t>BHR00200934</t>
  </si>
  <si>
    <t>陈*云</t>
  </si>
  <si>
    <t>4405061985*******0</t>
  </si>
  <si>
    <t>卢*婷</t>
  </si>
  <si>
    <t>3604242015*******8</t>
  </si>
  <si>
    <t>卢*毅</t>
  </si>
  <si>
    <t>4403062017*******1</t>
  </si>
  <si>
    <t>黄*平</t>
  </si>
  <si>
    <t>4414811988*******3</t>
  </si>
  <si>
    <t>BHR00204608</t>
  </si>
  <si>
    <t>吴*林</t>
  </si>
  <si>
    <t>3607321988*******7</t>
  </si>
  <si>
    <t>吴*腾</t>
  </si>
  <si>
    <t>4414812014*******4</t>
  </si>
  <si>
    <t>张*莲</t>
  </si>
  <si>
    <t>4413221983*******7</t>
  </si>
  <si>
    <t>BHR00207555</t>
  </si>
  <si>
    <t>徐*峰</t>
  </si>
  <si>
    <t>4305241981*******6</t>
  </si>
  <si>
    <t>徐*博</t>
  </si>
  <si>
    <t>4413222014*******0</t>
  </si>
  <si>
    <t>徐*棋</t>
  </si>
  <si>
    <t>4413222017*******X</t>
  </si>
  <si>
    <t>钟*玉</t>
  </si>
  <si>
    <t>5113021988*******X</t>
  </si>
  <si>
    <t>BHR00208159</t>
  </si>
  <si>
    <t>陈*成</t>
  </si>
  <si>
    <t>4403042018*******2</t>
  </si>
  <si>
    <t>4208221988*******1</t>
  </si>
  <si>
    <t>BHR00209994</t>
  </si>
  <si>
    <t>代*智</t>
  </si>
  <si>
    <t>3422241984*******4</t>
  </si>
  <si>
    <t>代*</t>
  </si>
  <si>
    <t>3413232011*******7</t>
  </si>
  <si>
    <t>代*闻</t>
  </si>
  <si>
    <t>4403112021*******8</t>
  </si>
  <si>
    <t>龚*梅</t>
  </si>
  <si>
    <t>4403061992*******4</t>
  </si>
  <si>
    <t>BHR00215465</t>
  </si>
  <si>
    <t>谭*娟</t>
  </si>
  <si>
    <t>4403112020*******X</t>
  </si>
  <si>
    <t>幸*亨</t>
  </si>
  <si>
    <t>4414811985*******4</t>
  </si>
  <si>
    <t>BHR00217859</t>
  </si>
  <si>
    <t>夏*华</t>
  </si>
  <si>
    <t>4418021989*******8</t>
  </si>
  <si>
    <t>幸*皓</t>
  </si>
  <si>
    <t>4414812010*******9</t>
  </si>
  <si>
    <t>幸*淇</t>
  </si>
  <si>
    <t>4414812012*******1</t>
  </si>
  <si>
    <t>刘*莲</t>
  </si>
  <si>
    <t>4305231991*******9</t>
  </si>
  <si>
    <t>BHR00217933</t>
  </si>
  <si>
    <t>郑*</t>
  </si>
  <si>
    <t>4307261985*******0</t>
  </si>
  <si>
    <t>郑*姝</t>
  </si>
  <si>
    <t>4403042015*******X</t>
  </si>
  <si>
    <t>郑*夫</t>
  </si>
  <si>
    <t>4403112023*******X</t>
  </si>
  <si>
    <t>胡*干</t>
  </si>
  <si>
    <t>4211261987*******1</t>
  </si>
  <si>
    <t>BHR00218661</t>
  </si>
  <si>
    <t>孙*</t>
  </si>
  <si>
    <t>4306821990*******1</t>
  </si>
  <si>
    <t>胡*誉</t>
  </si>
  <si>
    <t>4211262015*******7</t>
  </si>
  <si>
    <t>冯*涛</t>
  </si>
  <si>
    <t>4211821990*******6</t>
  </si>
  <si>
    <t>BHR00219492</t>
  </si>
  <si>
    <t>李*姣</t>
  </si>
  <si>
    <t>3408241990*******6</t>
  </si>
  <si>
    <t>冯*然</t>
  </si>
  <si>
    <t>4403062022*******X</t>
  </si>
  <si>
    <t>张*芹</t>
  </si>
  <si>
    <t>4210031980*******9</t>
  </si>
  <si>
    <t>BHR00222245</t>
  </si>
  <si>
    <t>施*才</t>
  </si>
  <si>
    <t>4209221978*******0</t>
  </si>
  <si>
    <t>施*欣</t>
  </si>
  <si>
    <t>4209222012*******1</t>
  </si>
  <si>
    <t>4210032005*******9</t>
  </si>
  <si>
    <t>申请人成年子女</t>
  </si>
  <si>
    <t>曾*</t>
  </si>
  <si>
    <t>4416221992*******7</t>
  </si>
  <si>
    <t>BHR00222339</t>
  </si>
  <si>
    <t>顾*惠</t>
  </si>
  <si>
    <t>4416251990*******3</t>
  </si>
  <si>
    <t>BHR00222529</t>
  </si>
  <si>
    <t>黄*君</t>
  </si>
  <si>
    <t>4403061990*******4</t>
  </si>
  <si>
    <t>黄*玥</t>
  </si>
  <si>
    <t>4403112022*******X</t>
  </si>
  <si>
    <t>毛*</t>
  </si>
  <si>
    <t>3624221990*******5</t>
  </si>
  <si>
    <t>BHR00230558</t>
  </si>
  <si>
    <t>徐*玲</t>
  </si>
  <si>
    <t>3602811990*******X</t>
  </si>
  <si>
    <t>3608222013*******7</t>
  </si>
  <si>
    <t>毛*文</t>
  </si>
  <si>
    <t>3608222016*******2</t>
  </si>
  <si>
    <t>李*顺</t>
  </si>
  <si>
    <t>5130291987*******7</t>
  </si>
  <si>
    <t>BHR00230979</t>
  </si>
  <si>
    <t>张*军</t>
  </si>
  <si>
    <t>5130291986*******1</t>
  </si>
  <si>
    <t>张*</t>
  </si>
  <si>
    <t>5117242013*******8</t>
  </si>
  <si>
    <t>5117242016*******0</t>
  </si>
  <si>
    <t>吴*</t>
  </si>
  <si>
    <t>3624281987*******2</t>
  </si>
  <si>
    <t>BHR00231549</t>
  </si>
  <si>
    <t>2024/12/20购买商品房，2025年1月起停发补贴</t>
  </si>
  <si>
    <t>3624291989*******4</t>
  </si>
  <si>
    <t>吴*惠</t>
  </si>
  <si>
    <t>3608282013*******8</t>
  </si>
  <si>
    <t>吴*灿</t>
  </si>
  <si>
    <t>4403062019*******9</t>
  </si>
  <si>
    <t>谌*</t>
  </si>
  <si>
    <t>4309231987*******9</t>
  </si>
  <si>
    <t>BHR00234963</t>
  </si>
  <si>
    <t>婚姻关系变化增加人口数</t>
  </si>
  <si>
    <t>王*磊</t>
  </si>
  <si>
    <t>3203811987*******7</t>
  </si>
  <si>
    <t>谌*晨</t>
  </si>
  <si>
    <t>4309232016*******0</t>
  </si>
  <si>
    <t>周*德</t>
  </si>
  <si>
    <t>4409821986*******5</t>
  </si>
  <si>
    <t>BHR00238156</t>
  </si>
  <si>
    <t>邢*燕</t>
  </si>
  <si>
    <t>6224211989*******0</t>
  </si>
  <si>
    <t>周*桐</t>
  </si>
  <si>
    <t>4409822013*******6</t>
  </si>
  <si>
    <t>周*宸</t>
  </si>
  <si>
    <t>4409822015*******9</t>
  </si>
  <si>
    <t>吕*</t>
  </si>
  <si>
    <t>4115241988*******0</t>
  </si>
  <si>
    <t>BHR00238288</t>
  </si>
  <si>
    <t>吕*阳</t>
  </si>
  <si>
    <t>4115242015*******6</t>
  </si>
  <si>
    <t>3625221988*******X</t>
  </si>
  <si>
    <t>BHR00240451</t>
  </si>
  <si>
    <t>肖*光</t>
  </si>
  <si>
    <t>4213021991*******7</t>
  </si>
  <si>
    <t>李*朋</t>
  </si>
  <si>
    <t>4414241992*******3</t>
  </si>
  <si>
    <t>BHR00242762</t>
  </si>
  <si>
    <t>潘*萍</t>
  </si>
  <si>
    <t>4414211994*******5</t>
  </si>
  <si>
    <t>李*彤</t>
  </si>
  <si>
    <t>4403112022*******0</t>
  </si>
  <si>
    <t>何*武</t>
  </si>
  <si>
    <t>4310261988*******8</t>
  </si>
  <si>
    <t>BHR00243268</t>
  </si>
  <si>
    <t>聂*</t>
  </si>
  <si>
    <t>4304211991*******7</t>
  </si>
  <si>
    <t>何*蕾</t>
  </si>
  <si>
    <t>4310262015*******5</t>
  </si>
  <si>
    <t>何*勤</t>
  </si>
  <si>
    <t>4403072020*******X</t>
  </si>
  <si>
    <t>谢*丽</t>
  </si>
  <si>
    <t>3507021992*******4</t>
  </si>
  <si>
    <t>BHR00245049</t>
  </si>
  <si>
    <t>陈*凯</t>
  </si>
  <si>
    <t>3622031990*******6</t>
  </si>
  <si>
    <t>陈*芷</t>
  </si>
  <si>
    <t>4403062019*******3</t>
  </si>
  <si>
    <t>黄*全</t>
  </si>
  <si>
    <t>4452241986*******2</t>
  </si>
  <si>
    <t>BHR00246170</t>
  </si>
  <si>
    <t>余*萍</t>
  </si>
  <si>
    <t>4415221989*******X</t>
  </si>
  <si>
    <t>黄*涵</t>
  </si>
  <si>
    <t>4403062016*******2</t>
  </si>
  <si>
    <t>李*源</t>
  </si>
  <si>
    <t>4414211977*******4</t>
  </si>
  <si>
    <t>BHR00246235</t>
  </si>
  <si>
    <t>宋*琴</t>
  </si>
  <si>
    <t>5105021975*******9</t>
  </si>
  <si>
    <t>李*瑶</t>
  </si>
  <si>
    <t>4414212001*******8</t>
  </si>
  <si>
    <t>吴*丽</t>
  </si>
  <si>
    <t>4416241992*******5</t>
  </si>
  <si>
    <t>BHR00247708</t>
  </si>
  <si>
    <t>周*新</t>
  </si>
  <si>
    <t>4452811993*******1</t>
  </si>
  <si>
    <t>周*琦</t>
  </si>
  <si>
    <t>4416242017*******6</t>
  </si>
  <si>
    <t>周*乐</t>
  </si>
  <si>
    <t>4452812020*******7</t>
  </si>
  <si>
    <t>谢*斌</t>
  </si>
  <si>
    <t>4403071987*******1</t>
  </si>
  <si>
    <t>BHR00258355</t>
  </si>
  <si>
    <t>叶*玲</t>
  </si>
  <si>
    <t>4415231994*******0</t>
  </si>
  <si>
    <t>龙*</t>
  </si>
  <si>
    <t>3601031973*******6</t>
  </si>
  <si>
    <t>BHR00259206</t>
  </si>
  <si>
    <t>张*君</t>
  </si>
  <si>
    <t>2301031977*******0</t>
  </si>
  <si>
    <t>张*茜</t>
  </si>
  <si>
    <t>2301032001*******5</t>
  </si>
  <si>
    <t>陈*波</t>
  </si>
  <si>
    <t>3607251988*******X</t>
  </si>
  <si>
    <t>BHR00265187</t>
  </si>
  <si>
    <t>李*清</t>
  </si>
  <si>
    <t>3607811990*******0</t>
  </si>
  <si>
    <t>陈*帆</t>
  </si>
  <si>
    <t>3607252014*******0</t>
  </si>
  <si>
    <t>陈*陌</t>
  </si>
  <si>
    <t>4403062019*******7</t>
  </si>
  <si>
    <t>陈*平</t>
  </si>
  <si>
    <t>4311221985*******0</t>
  </si>
  <si>
    <t>BHR00268512</t>
  </si>
  <si>
    <t>蒋*丽</t>
  </si>
  <si>
    <t>4311221985*******3</t>
  </si>
  <si>
    <t>陈*睿</t>
  </si>
  <si>
    <t>4311222012*******0</t>
  </si>
  <si>
    <t>陈*瑜</t>
  </si>
  <si>
    <t>4311222014*******8</t>
  </si>
  <si>
    <t>4128261982*******6</t>
  </si>
  <si>
    <t>BHR00269108</t>
  </si>
  <si>
    <t>4128291985*******3</t>
  </si>
  <si>
    <t>张*娣</t>
  </si>
  <si>
    <t>4117272010*******6</t>
  </si>
  <si>
    <t>张*栋</t>
  </si>
  <si>
    <t>4117272014*******0</t>
  </si>
  <si>
    <t>钟*丽</t>
  </si>
  <si>
    <t>4414241991*******X</t>
  </si>
  <si>
    <t>BHR00269947</t>
  </si>
  <si>
    <t>周*宝</t>
  </si>
  <si>
    <t>4409811993*******1</t>
  </si>
  <si>
    <t>周*霖</t>
  </si>
  <si>
    <t>4403052021*******4</t>
  </si>
  <si>
    <t>冯*喜</t>
  </si>
  <si>
    <t>4452811989*******5</t>
  </si>
  <si>
    <t>BHR00272539</t>
  </si>
  <si>
    <t>陈*虹</t>
  </si>
  <si>
    <t>4452811993*******2</t>
  </si>
  <si>
    <t>赵*伟</t>
  </si>
  <si>
    <t>4111221983*******6</t>
  </si>
  <si>
    <t>BHR00277682</t>
  </si>
  <si>
    <t>郝*雯</t>
  </si>
  <si>
    <t>4113812006*******4</t>
  </si>
  <si>
    <t>郝*琪</t>
  </si>
  <si>
    <t>4113812007*******7</t>
  </si>
  <si>
    <t>黄*伟</t>
  </si>
  <si>
    <t>3623301983*******7</t>
  </si>
  <si>
    <t>BHR00277883</t>
  </si>
  <si>
    <t>2024.8-2024.12</t>
  </si>
  <si>
    <t>原租赁合同到期时间为2024/8/24。2024年第三季度补贴发放至2024/8/24。租赁合同已续签，补发2024/8/25-2024/9/30/补贴</t>
  </si>
  <si>
    <t>张*平</t>
  </si>
  <si>
    <t>3623301983*******1</t>
  </si>
  <si>
    <t>黄*妍</t>
  </si>
  <si>
    <t>3611282011*******3</t>
  </si>
  <si>
    <t>黄*</t>
  </si>
  <si>
    <t>3611282012*******0</t>
  </si>
  <si>
    <t>曾*丹</t>
  </si>
  <si>
    <t>4303021984*******7</t>
  </si>
  <si>
    <t>BHR00278131</t>
  </si>
  <si>
    <t>朱*健</t>
  </si>
  <si>
    <t>4303812007*******4</t>
  </si>
  <si>
    <t>陈*彬</t>
  </si>
  <si>
    <t>4309221986*******6</t>
  </si>
  <si>
    <t>BHR00278751</t>
  </si>
  <si>
    <t>陈*军</t>
  </si>
  <si>
    <t>4309031986*******X</t>
  </si>
  <si>
    <t>陈*诚</t>
  </si>
  <si>
    <t>4309032017*******7</t>
  </si>
  <si>
    <t>陈*莀</t>
  </si>
  <si>
    <t>4403052014*******0</t>
  </si>
  <si>
    <t>王*民</t>
  </si>
  <si>
    <t>3621221979*******0</t>
  </si>
  <si>
    <t>BHR00278922</t>
  </si>
  <si>
    <t>王*岚</t>
  </si>
  <si>
    <t>3607822017*******4</t>
  </si>
  <si>
    <t>廖*</t>
  </si>
  <si>
    <t>4414231984*******6</t>
  </si>
  <si>
    <t>BHR00285162</t>
  </si>
  <si>
    <t>张*涛</t>
  </si>
  <si>
    <t>4127261984*******6</t>
  </si>
  <si>
    <t>张*瑜</t>
  </si>
  <si>
    <t>4414232012*******6</t>
  </si>
  <si>
    <t>张*菡</t>
  </si>
  <si>
    <t>4414232014*******9</t>
  </si>
  <si>
    <t>郑*菊</t>
  </si>
  <si>
    <t>4414231987*******6</t>
  </si>
  <si>
    <t>BHR00285627</t>
  </si>
  <si>
    <t>郑*赚</t>
  </si>
  <si>
    <t>4414231983*******9</t>
  </si>
  <si>
    <t>郑*晓</t>
  </si>
  <si>
    <t>4403112020*******0</t>
  </si>
  <si>
    <t>郑*淳</t>
  </si>
  <si>
    <t>刘*平</t>
  </si>
  <si>
    <t>4403071983*******3</t>
  </si>
  <si>
    <t>BHR00286586</t>
  </si>
  <si>
    <t>朱*梅</t>
  </si>
  <si>
    <t>4414231982*******8</t>
  </si>
  <si>
    <t>刘*晖</t>
  </si>
  <si>
    <t>4403062012*******X</t>
  </si>
  <si>
    <t>刘*瑞</t>
  </si>
  <si>
    <t>4403062017*******3</t>
  </si>
  <si>
    <t>韩*通</t>
  </si>
  <si>
    <t>4452221991*******1</t>
  </si>
  <si>
    <t>BHR00288877</t>
  </si>
  <si>
    <t>刘*慧</t>
  </si>
  <si>
    <t>4452221994*******6</t>
  </si>
  <si>
    <t>韩*恒</t>
  </si>
  <si>
    <t>4403062016*******3</t>
  </si>
  <si>
    <t>韩*恺</t>
  </si>
  <si>
    <t>4403062018*******4</t>
  </si>
  <si>
    <t>黄*敏</t>
  </si>
  <si>
    <t>4310261993*******4</t>
  </si>
  <si>
    <t>BHR00292685</t>
  </si>
  <si>
    <t>韩*</t>
  </si>
  <si>
    <t>3708301992*******3</t>
  </si>
  <si>
    <t>钟*</t>
  </si>
  <si>
    <t>4414271982*******3</t>
  </si>
  <si>
    <t>BHR00293505</t>
  </si>
  <si>
    <t>曾*权</t>
  </si>
  <si>
    <t>4403032013*******9</t>
  </si>
  <si>
    <t>4210831988*******X</t>
  </si>
  <si>
    <t>BHR00294567</t>
  </si>
  <si>
    <t>曾*珍</t>
  </si>
  <si>
    <t>4223241984*******7</t>
  </si>
  <si>
    <t>曾*远</t>
  </si>
  <si>
    <t>4212222015*******5</t>
  </si>
  <si>
    <t>曾*诚</t>
  </si>
  <si>
    <t>4212222016*******3</t>
  </si>
  <si>
    <t>周*</t>
  </si>
  <si>
    <t>4128291989*******0</t>
  </si>
  <si>
    <t>BHR00295282</t>
  </si>
  <si>
    <t>张*祁</t>
  </si>
  <si>
    <t>4117242016*******8</t>
  </si>
  <si>
    <t>4403052019*******0</t>
  </si>
  <si>
    <t>陆*艺</t>
  </si>
  <si>
    <t>3411261985*******1</t>
  </si>
  <si>
    <t>BHR00295695</t>
  </si>
  <si>
    <t>郑*香</t>
  </si>
  <si>
    <t>4311281987*******4</t>
  </si>
  <si>
    <t>陆*薇</t>
  </si>
  <si>
    <t>3411262015*******2</t>
  </si>
  <si>
    <t>肖*琪</t>
  </si>
  <si>
    <t>4222021991*******0</t>
  </si>
  <si>
    <t>BHR00295967</t>
  </si>
  <si>
    <t>熊*</t>
  </si>
  <si>
    <t>5222291990*******6</t>
  </si>
  <si>
    <t>许*叶</t>
  </si>
  <si>
    <t>4414231992*******0</t>
  </si>
  <si>
    <t>BHR00296606</t>
  </si>
  <si>
    <t>余*浔</t>
  </si>
  <si>
    <t>3604211993*******1</t>
  </si>
  <si>
    <t>余*翊</t>
  </si>
  <si>
    <t>4403112020*******1</t>
  </si>
  <si>
    <t>陈*芬</t>
  </si>
  <si>
    <t>4414211980*******8</t>
  </si>
  <si>
    <t>BHR00297038</t>
  </si>
  <si>
    <t>翟*希</t>
  </si>
  <si>
    <t>4408832007*******3</t>
  </si>
  <si>
    <t>刘*兰</t>
  </si>
  <si>
    <t>4414811985*******0</t>
  </si>
  <si>
    <t>BHR00297498</t>
  </si>
  <si>
    <t>满*平</t>
  </si>
  <si>
    <t>4312261985*******6</t>
  </si>
  <si>
    <t>满*</t>
  </si>
  <si>
    <t>4312262013*******6</t>
  </si>
  <si>
    <t>满*妍</t>
  </si>
  <si>
    <t>4403062018*******X</t>
  </si>
  <si>
    <t>陈*妹</t>
  </si>
  <si>
    <t>3622261985*******2</t>
  </si>
  <si>
    <t>BHR00298891</t>
  </si>
  <si>
    <t>4208221986*******3</t>
  </si>
  <si>
    <t>陈*涵</t>
  </si>
  <si>
    <t>4208222013*******3</t>
  </si>
  <si>
    <t>彭*婷</t>
  </si>
  <si>
    <t>4414241993*******2</t>
  </si>
  <si>
    <t>BHR00299510</t>
  </si>
  <si>
    <t>4416221991*******X</t>
  </si>
  <si>
    <t>张*辰</t>
  </si>
  <si>
    <t>4403052020*******2</t>
  </si>
  <si>
    <t>黄*华</t>
  </si>
  <si>
    <t>4416211985*******6</t>
  </si>
  <si>
    <t>BHR00300276</t>
  </si>
  <si>
    <t>甘*花</t>
  </si>
  <si>
    <t>4416211984*******7</t>
  </si>
  <si>
    <t>4416212009*******0</t>
  </si>
  <si>
    <t>黄*麟</t>
  </si>
  <si>
    <t>4416212015*******5</t>
  </si>
  <si>
    <t>王*玲</t>
  </si>
  <si>
    <t>4213021989*******2</t>
  </si>
  <si>
    <t>BHR00300806</t>
  </si>
  <si>
    <t>4290011989*******5</t>
  </si>
  <si>
    <t>陈*孜</t>
  </si>
  <si>
    <t>4213022013*******X</t>
  </si>
  <si>
    <t>陈*希</t>
  </si>
  <si>
    <t>4403062018*******7</t>
  </si>
  <si>
    <t>符*华</t>
  </si>
  <si>
    <t>3607301984*******0</t>
  </si>
  <si>
    <t>BHR00301496</t>
  </si>
  <si>
    <t>符*芳</t>
  </si>
  <si>
    <t>3607301986*******0</t>
  </si>
  <si>
    <t>符*超</t>
  </si>
  <si>
    <t>3607302016*******9</t>
  </si>
  <si>
    <t>符*珺</t>
  </si>
  <si>
    <t>4403062018*******9</t>
  </si>
  <si>
    <t>温*</t>
  </si>
  <si>
    <t>4210811988*******7</t>
  </si>
  <si>
    <t>BHR00302105</t>
  </si>
  <si>
    <t>婚姻信息变更，未及时报备</t>
  </si>
  <si>
    <t>4210811982*******5</t>
  </si>
  <si>
    <t>钟*宏</t>
  </si>
  <si>
    <t>4210812016*******4</t>
  </si>
  <si>
    <t>钟*茗</t>
  </si>
  <si>
    <t>4403112023*******0</t>
  </si>
  <si>
    <t>张*锋</t>
  </si>
  <si>
    <t>4452221982*******2</t>
  </si>
  <si>
    <t>BHR00303496</t>
  </si>
  <si>
    <t>梁*萍</t>
  </si>
  <si>
    <t>4453811985*******X</t>
  </si>
  <si>
    <t>BHR00303939</t>
  </si>
  <si>
    <t>彭*洪</t>
  </si>
  <si>
    <t>4412821983*******0</t>
  </si>
  <si>
    <t>彭*婕</t>
  </si>
  <si>
    <t>4453812010*******2</t>
  </si>
  <si>
    <t>彭*游</t>
  </si>
  <si>
    <t>4453812013*******7</t>
  </si>
  <si>
    <t>戴*豪</t>
  </si>
  <si>
    <t>4304061987*******6</t>
  </si>
  <si>
    <t>BHR00306725</t>
  </si>
  <si>
    <t>全*萝</t>
  </si>
  <si>
    <t>4304051987*******8</t>
  </si>
  <si>
    <t>戴*鱼</t>
  </si>
  <si>
    <t>4304062015*******3</t>
  </si>
  <si>
    <t>王*栋</t>
  </si>
  <si>
    <t>3729281985*******9</t>
  </si>
  <si>
    <t>BHR00307013</t>
  </si>
  <si>
    <t>放弃补租，2024年12月起停发补贴</t>
  </si>
  <si>
    <t>赵*会</t>
  </si>
  <si>
    <t>4102221985*******0</t>
  </si>
  <si>
    <t>王*熙</t>
  </si>
  <si>
    <t>4403062017*******5</t>
  </si>
  <si>
    <t>4403062019*******X</t>
  </si>
  <si>
    <t>伍*红</t>
  </si>
  <si>
    <t>4414211990*******5</t>
  </si>
  <si>
    <t>BHR00307576</t>
  </si>
  <si>
    <t>叶*荣</t>
  </si>
  <si>
    <t>4414021989*******9</t>
  </si>
  <si>
    <t>叶*彤</t>
  </si>
  <si>
    <t>叶*如</t>
  </si>
  <si>
    <t>4414212016*******1</t>
  </si>
  <si>
    <t>4304191980*******3</t>
  </si>
  <si>
    <t>BHR00308678</t>
  </si>
  <si>
    <t>梁*梅</t>
  </si>
  <si>
    <t>4524211980*******3</t>
  </si>
  <si>
    <t>刘*文</t>
  </si>
  <si>
    <t>4304812005*******X</t>
  </si>
  <si>
    <t>刘*莹</t>
  </si>
  <si>
    <t>4304812014*******3</t>
  </si>
  <si>
    <t>薛*霄</t>
  </si>
  <si>
    <t>6103241978*******X</t>
  </si>
  <si>
    <t>BHR00309872</t>
  </si>
  <si>
    <t>余*样</t>
  </si>
  <si>
    <t>3408111979*******1</t>
  </si>
  <si>
    <t>余*诚</t>
  </si>
  <si>
    <t>3408242006*******X</t>
  </si>
  <si>
    <t>余*城</t>
  </si>
  <si>
    <t>4403062015*******8</t>
  </si>
  <si>
    <t>凡*国</t>
  </si>
  <si>
    <t>3208821981*******4</t>
  </si>
  <si>
    <t>BHR00310249</t>
  </si>
  <si>
    <t>晁*侠</t>
  </si>
  <si>
    <t>4110241981*******1</t>
  </si>
  <si>
    <t>凡*航</t>
  </si>
  <si>
    <t>3208032011*******5</t>
  </si>
  <si>
    <t>周*芳</t>
  </si>
  <si>
    <t>3301271978*******8</t>
  </si>
  <si>
    <t>BHR00311086</t>
  </si>
  <si>
    <t>刘*凯</t>
  </si>
  <si>
    <t>4290041979*******2</t>
  </si>
  <si>
    <t>刘*达</t>
  </si>
  <si>
    <t>3301272008*******2</t>
  </si>
  <si>
    <t>肖*芳</t>
  </si>
  <si>
    <t>4304261983*******2</t>
  </si>
  <si>
    <t>BHR00311264</t>
  </si>
  <si>
    <t>肖*</t>
  </si>
  <si>
    <t>4304021984*******8</t>
  </si>
  <si>
    <t>肖*夕</t>
  </si>
  <si>
    <t>4304062010*******1</t>
  </si>
  <si>
    <t>萧*亦</t>
  </si>
  <si>
    <t>4304062015*******7</t>
  </si>
  <si>
    <t>徐*梅</t>
  </si>
  <si>
    <t>4402211988*******0</t>
  </si>
  <si>
    <t>BHR00311808</t>
  </si>
  <si>
    <t>颜*翔</t>
  </si>
  <si>
    <t>4312221989*******2</t>
  </si>
  <si>
    <t>颜*为</t>
  </si>
  <si>
    <t>4312222015*******7</t>
  </si>
  <si>
    <t>罗*平</t>
  </si>
  <si>
    <t>4522301982*******4</t>
  </si>
  <si>
    <t>BHR00312848</t>
  </si>
  <si>
    <t>杨*举</t>
  </si>
  <si>
    <t>4312271984*******2</t>
  </si>
  <si>
    <t>杨*瑛</t>
  </si>
  <si>
    <t>4513242012*******2</t>
  </si>
  <si>
    <t>杨*琪</t>
  </si>
  <si>
    <t>4513242016*******0</t>
  </si>
  <si>
    <t>刘*齐</t>
  </si>
  <si>
    <t>4416211986*******X</t>
  </si>
  <si>
    <t>BHR00313050</t>
  </si>
  <si>
    <t>4416221987*******6</t>
  </si>
  <si>
    <t>刘*妍</t>
  </si>
  <si>
    <t>4403042014*******5</t>
  </si>
  <si>
    <t>刘*瑜</t>
  </si>
  <si>
    <t>4416212012*******4</t>
  </si>
  <si>
    <t>段*菱</t>
  </si>
  <si>
    <t>4304221988*******6</t>
  </si>
  <si>
    <t>BHR00314270</t>
  </si>
  <si>
    <t>汪*</t>
  </si>
  <si>
    <t>4115031985*******9</t>
  </si>
  <si>
    <t>汪*煜</t>
  </si>
  <si>
    <t>4115032012*******6</t>
  </si>
  <si>
    <t>汪*曜</t>
  </si>
  <si>
    <t>4115032017*******0</t>
  </si>
  <si>
    <t>权*红</t>
  </si>
  <si>
    <t>6103241986*******4</t>
  </si>
  <si>
    <t>BHR00314273</t>
  </si>
  <si>
    <t>龚*俭</t>
  </si>
  <si>
    <t>6123241986*******2</t>
  </si>
  <si>
    <t>龚*</t>
  </si>
  <si>
    <t>4403112022*******3</t>
  </si>
  <si>
    <t>龚*鑫</t>
  </si>
  <si>
    <t>6107242013*******X</t>
  </si>
  <si>
    <t>余*强</t>
  </si>
  <si>
    <t>4452811984*******7</t>
  </si>
  <si>
    <t>BHR00314460</t>
  </si>
  <si>
    <t>袁*珠</t>
  </si>
  <si>
    <t>4452241983*******X</t>
  </si>
  <si>
    <t>余*彤</t>
  </si>
  <si>
    <t>4403062013*******X</t>
  </si>
  <si>
    <t>余*航</t>
  </si>
  <si>
    <t>何*娟</t>
  </si>
  <si>
    <t>4414271989*******5</t>
  </si>
  <si>
    <t>BHR00314529</t>
  </si>
  <si>
    <t>5113221983*******5</t>
  </si>
  <si>
    <t>BHR00316727</t>
  </si>
  <si>
    <t>5113221986*******7</t>
  </si>
  <si>
    <t>黄*琳</t>
  </si>
  <si>
    <t>4403052015*******X</t>
  </si>
  <si>
    <t>田*婷</t>
  </si>
  <si>
    <t>4211261990*******7</t>
  </si>
  <si>
    <t>BHR00316784</t>
  </si>
  <si>
    <t>江*慧</t>
  </si>
  <si>
    <t>4211261987*******5</t>
  </si>
  <si>
    <t>江*宸</t>
  </si>
  <si>
    <t>4211262013*******3</t>
  </si>
  <si>
    <t>4211262018*******0</t>
  </si>
  <si>
    <t>吴*文</t>
  </si>
  <si>
    <t>4416231983*******7</t>
  </si>
  <si>
    <t>BHR00316958</t>
  </si>
  <si>
    <t>谢*瑜</t>
  </si>
  <si>
    <t>4416231983*******0</t>
  </si>
  <si>
    <t>吴*楠</t>
  </si>
  <si>
    <t>4403062016*******4</t>
  </si>
  <si>
    <t>雷*</t>
  </si>
  <si>
    <t>5116231990*******8</t>
  </si>
  <si>
    <t>BHR00317077</t>
  </si>
  <si>
    <t>廖*立</t>
  </si>
  <si>
    <t>5116231989*******3</t>
  </si>
  <si>
    <t>廖*雷</t>
  </si>
  <si>
    <t>廖*歆</t>
  </si>
  <si>
    <t>4403112022*******5</t>
  </si>
  <si>
    <t>翟*朵</t>
  </si>
  <si>
    <t>4329011983*******4</t>
  </si>
  <si>
    <t>BHR00318153</t>
  </si>
  <si>
    <t>凌*懿</t>
  </si>
  <si>
    <t>4414211983*******9</t>
  </si>
  <si>
    <t>凌*粤</t>
  </si>
  <si>
    <t>4414212009*******0</t>
  </si>
  <si>
    <t>凌*轩</t>
  </si>
  <si>
    <t>4414212012*******5</t>
  </si>
  <si>
    <t>何*华</t>
  </si>
  <si>
    <t>4409211993*******9</t>
  </si>
  <si>
    <t>BHR00318251</t>
  </si>
  <si>
    <t>2024/11/11购买政策性住房，2024年12月起停发补贴</t>
  </si>
  <si>
    <t>涂*林</t>
  </si>
  <si>
    <t>4415221991*******9</t>
  </si>
  <si>
    <t>涂*炜</t>
  </si>
  <si>
    <t>4403042022*******4</t>
  </si>
  <si>
    <t>涂*影</t>
  </si>
  <si>
    <t>4415812017*******4</t>
  </si>
  <si>
    <t>谢*妮</t>
  </si>
  <si>
    <t>4521221992*******6</t>
  </si>
  <si>
    <t>BHR00318905</t>
  </si>
  <si>
    <t>王*菖</t>
  </si>
  <si>
    <t>4521241992*******9</t>
  </si>
  <si>
    <t>陈*娟</t>
  </si>
  <si>
    <t>6105021982*******2</t>
  </si>
  <si>
    <t>BHR00319208</t>
  </si>
  <si>
    <t>房*慈</t>
  </si>
  <si>
    <t>3412211984*******0</t>
  </si>
  <si>
    <t>房*涵</t>
  </si>
  <si>
    <t>6105022011*******9</t>
  </si>
  <si>
    <t>杨*露</t>
  </si>
  <si>
    <t>4452811995*******0</t>
  </si>
  <si>
    <t>BHR00320129</t>
  </si>
  <si>
    <t>古*模</t>
  </si>
  <si>
    <t>4452811993*******7</t>
  </si>
  <si>
    <t>陈*通</t>
  </si>
  <si>
    <t>4414231986*******6</t>
  </si>
  <si>
    <t>BHR00321306</t>
  </si>
  <si>
    <t>陈*珊</t>
  </si>
  <si>
    <t>4409811990*******5</t>
  </si>
  <si>
    <t>陈*恒</t>
  </si>
  <si>
    <t>4414232016*******2</t>
  </si>
  <si>
    <t>陈*恺</t>
  </si>
  <si>
    <t>4414232017*******3</t>
  </si>
  <si>
    <t>殷*平</t>
  </si>
  <si>
    <t>3622021988*******9</t>
  </si>
  <si>
    <t>BHR00321422</t>
  </si>
  <si>
    <t>原租赁合同到期时间为2024/8/15，2024年第三季度补贴发放至2024/8/15。租赁地址变更，补发2024/8/16-2024/9/30/补贴</t>
  </si>
  <si>
    <t>杨*</t>
  </si>
  <si>
    <t>3622021987*******X</t>
  </si>
  <si>
    <t>杨*瑶</t>
  </si>
  <si>
    <t>3609812016*******0</t>
  </si>
  <si>
    <t>杨*瑾</t>
  </si>
  <si>
    <t>3609812016*******7</t>
  </si>
  <si>
    <t>陈*进</t>
  </si>
  <si>
    <t>4306261984*******X</t>
  </si>
  <si>
    <t>BHR00322319</t>
  </si>
  <si>
    <t>袁*斌</t>
  </si>
  <si>
    <t>3601221977*******2</t>
  </si>
  <si>
    <t>袁*昊</t>
  </si>
  <si>
    <t>3601222011*******X</t>
  </si>
  <si>
    <t>袁*轩</t>
  </si>
  <si>
    <t>3601222013*******5</t>
  </si>
  <si>
    <t>尹*梅</t>
  </si>
  <si>
    <t>5130231981*******1</t>
  </si>
  <si>
    <t>BHR00322894</t>
  </si>
  <si>
    <t>4408211977*******3</t>
  </si>
  <si>
    <t>曾*瑾</t>
  </si>
  <si>
    <t>4408832021*******3</t>
  </si>
  <si>
    <t>曾*穗</t>
  </si>
  <si>
    <t>4408832021*******X</t>
  </si>
  <si>
    <t>冯*漫</t>
  </si>
  <si>
    <t>4415022012*******7</t>
  </si>
  <si>
    <t>李*芳</t>
  </si>
  <si>
    <t>4304261985*******0</t>
  </si>
  <si>
    <t>BHR00324821</t>
  </si>
  <si>
    <t>钱*军</t>
  </si>
  <si>
    <t>4305241985*******5</t>
  </si>
  <si>
    <t>钱*丞</t>
  </si>
  <si>
    <t>4305242008*******8</t>
  </si>
  <si>
    <t>钱*霓</t>
  </si>
  <si>
    <t>4305242013*******6</t>
  </si>
  <si>
    <t>刘*琴</t>
  </si>
  <si>
    <t>4290011987*******2</t>
  </si>
  <si>
    <t>BHR00325757</t>
  </si>
  <si>
    <t>吴*华</t>
  </si>
  <si>
    <t>3607231986*******1</t>
  </si>
  <si>
    <t>吴*为</t>
  </si>
  <si>
    <t>3607232015*******1</t>
  </si>
  <si>
    <t>蔡*群</t>
  </si>
  <si>
    <t>4405821989*******9</t>
  </si>
  <si>
    <t>BHR00325830</t>
  </si>
  <si>
    <t>蔡*玲</t>
  </si>
  <si>
    <t>4405821989*******0</t>
  </si>
  <si>
    <t>蔡*恩</t>
  </si>
  <si>
    <t>4405132017*******1</t>
  </si>
  <si>
    <t>张*萍</t>
  </si>
  <si>
    <t>4417231975*******0</t>
  </si>
  <si>
    <t>BHR00327637</t>
  </si>
  <si>
    <t>梁*建</t>
  </si>
  <si>
    <t>4401051972*******0</t>
  </si>
  <si>
    <t>梁*醒</t>
  </si>
  <si>
    <t>4417022010*******6</t>
  </si>
  <si>
    <t>李*君</t>
  </si>
  <si>
    <t>4452211986*******6</t>
  </si>
  <si>
    <t>BHR00329478</t>
  </si>
  <si>
    <t>王*宜</t>
  </si>
  <si>
    <t>4206841984*******X</t>
  </si>
  <si>
    <t>BHR00331516</t>
  </si>
  <si>
    <t>4206841988*******2</t>
  </si>
  <si>
    <t>王*曦</t>
  </si>
  <si>
    <t>4206842014*******4</t>
  </si>
  <si>
    <t>邹*龙</t>
  </si>
  <si>
    <t>4414231987*******5</t>
  </si>
  <si>
    <t>BHR00332315</t>
  </si>
  <si>
    <t>张*凤</t>
  </si>
  <si>
    <t>4414241993*******X</t>
  </si>
  <si>
    <t>邹*</t>
  </si>
  <si>
    <t>4403042020*******3</t>
  </si>
  <si>
    <t>4403042021*******7</t>
  </si>
  <si>
    <t>吴*予</t>
  </si>
  <si>
    <t>4452211996*******5</t>
  </si>
  <si>
    <t>BHR00333031</t>
  </si>
  <si>
    <t>4307231987*******X</t>
  </si>
  <si>
    <t>BHR00333224</t>
  </si>
  <si>
    <t>租赁地址变更未及时办理。原租赁合同到期时间为2024/10/31，2024年第四季度补贴发放至2024/10/31。</t>
  </si>
  <si>
    <t>何*强</t>
  </si>
  <si>
    <t>4306811986*******2</t>
  </si>
  <si>
    <t>何*安</t>
  </si>
  <si>
    <t>4403112023*******4</t>
  </si>
  <si>
    <t>何*乐</t>
  </si>
  <si>
    <t>朱*</t>
  </si>
  <si>
    <t>4309211983*******0</t>
  </si>
  <si>
    <t>BHR00333557</t>
  </si>
  <si>
    <t>罗*</t>
  </si>
  <si>
    <t>4309211987*******9</t>
  </si>
  <si>
    <t>朱*薇</t>
  </si>
  <si>
    <t>4309212010*******8</t>
  </si>
  <si>
    <t>朱*菲</t>
  </si>
  <si>
    <t>4309212012*******9</t>
  </si>
  <si>
    <t>陈*玲</t>
  </si>
  <si>
    <t>3622031990*******4</t>
  </si>
  <si>
    <t>BHR00333629</t>
  </si>
  <si>
    <t>3622031987*******X</t>
  </si>
  <si>
    <t>陈*萌</t>
  </si>
  <si>
    <t>3609822015*******5</t>
  </si>
  <si>
    <t>陈*昂</t>
  </si>
  <si>
    <t>3609822019*******X</t>
  </si>
  <si>
    <t>安*</t>
  </si>
  <si>
    <t>3411251978*******5</t>
  </si>
  <si>
    <t>BHR00334820</t>
  </si>
  <si>
    <t>干*英</t>
  </si>
  <si>
    <t>3601021979*******1</t>
  </si>
  <si>
    <t>3411252006*******0</t>
  </si>
  <si>
    <t>孔*聪</t>
  </si>
  <si>
    <t>4414241991*******2</t>
  </si>
  <si>
    <t>BHR00335087</t>
  </si>
  <si>
    <t>黄*转</t>
  </si>
  <si>
    <t>4415221989*******8</t>
  </si>
  <si>
    <t>朱*赐</t>
  </si>
  <si>
    <t>4414811988*******5</t>
  </si>
  <si>
    <t>BHR00336784</t>
  </si>
  <si>
    <t>朱*彤</t>
  </si>
  <si>
    <t>4403042019*******7</t>
  </si>
  <si>
    <t>朱*浩</t>
  </si>
  <si>
    <t>4414812012*******2</t>
  </si>
  <si>
    <t>朱*灏</t>
  </si>
  <si>
    <t>4414241990*******X</t>
  </si>
  <si>
    <t>BHR00336810</t>
  </si>
  <si>
    <t>任*</t>
  </si>
  <si>
    <t>2207221991*******0</t>
  </si>
  <si>
    <t>徐*芳</t>
  </si>
  <si>
    <t>4414241965*******X</t>
  </si>
  <si>
    <t>申请人(配偶)父母</t>
  </si>
  <si>
    <t>朱*平</t>
  </si>
  <si>
    <t>2207222022*******8</t>
  </si>
  <si>
    <t>刘*伟</t>
  </si>
  <si>
    <t>4105221983*******4</t>
  </si>
  <si>
    <t>BHR00339653</t>
  </si>
  <si>
    <t>孙*香</t>
  </si>
  <si>
    <t>4105221982*******1</t>
  </si>
  <si>
    <t>刘*溯</t>
  </si>
  <si>
    <t>4105222013*******8</t>
  </si>
  <si>
    <t>何*堂</t>
  </si>
  <si>
    <t>6204021984*******8</t>
  </si>
  <si>
    <t>BHR00340895</t>
  </si>
  <si>
    <t>强*菲</t>
  </si>
  <si>
    <t>6204021986*******0</t>
  </si>
  <si>
    <t>何*衿</t>
  </si>
  <si>
    <t>4403052015*******7</t>
  </si>
  <si>
    <t>张*慧</t>
  </si>
  <si>
    <t>4128241988*******0</t>
  </si>
  <si>
    <t>BHR00341386</t>
  </si>
  <si>
    <t>金*</t>
  </si>
  <si>
    <t>3208821993*******X</t>
  </si>
  <si>
    <t>金*成</t>
  </si>
  <si>
    <t>4403042019*******1</t>
  </si>
  <si>
    <t>刘*林</t>
  </si>
  <si>
    <t>4414811983*******X</t>
  </si>
  <si>
    <t>BHR00343034</t>
  </si>
  <si>
    <t>何*红</t>
  </si>
  <si>
    <t>4211271982*******0</t>
  </si>
  <si>
    <t>BHR00343622</t>
  </si>
  <si>
    <t>陈*斯</t>
  </si>
  <si>
    <t>4211272006*******3</t>
  </si>
  <si>
    <t>李*华</t>
  </si>
  <si>
    <t>5321271983*******2</t>
  </si>
  <si>
    <t>BHR00345063</t>
  </si>
  <si>
    <t>张*东</t>
  </si>
  <si>
    <t>4103031976*******6</t>
  </si>
  <si>
    <t>张*嫣</t>
  </si>
  <si>
    <t>4103032011*******0</t>
  </si>
  <si>
    <t>陈*杰</t>
  </si>
  <si>
    <t>4408111983*******2</t>
  </si>
  <si>
    <t>BHR00346644</t>
  </si>
  <si>
    <t>李*云</t>
  </si>
  <si>
    <t>4525031986*******5</t>
  </si>
  <si>
    <t>陈*佑</t>
  </si>
  <si>
    <t>4403072019*******6</t>
  </si>
  <si>
    <t>张*蓉</t>
  </si>
  <si>
    <t>4403061993*******2</t>
  </si>
  <si>
    <t>BHR00346798</t>
  </si>
  <si>
    <t>周*龙</t>
  </si>
  <si>
    <t>4409821995*******X</t>
  </si>
  <si>
    <t>4403062019*******6</t>
  </si>
  <si>
    <t>曹*</t>
  </si>
  <si>
    <t>3601241991*******7</t>
  </si>
  <si>
    <t>BHR00346892</t>
  </si>
  <si>
    <t>焦*</t>
  </si>
  <si>
    <t>3601241990*******X</t>
  </si>
  <si>
    <t>焦*宇</t>
  </si>
  <si>
    <t>欧*辉</t>
  </si>
  <si>
    <t>4403061995*******1</t>
  </si>
  <si>
    <t>BHR00346981</t>
  </si>
  <si>
    <t>江*珊</t>
  </si>
  <si>
    <t>4416211993*******2</t>
  </si>
  <si>
    <t>欧*希</t>
  </si>
  <si>
    <t>4403112023*******9</t>
  </si>
  <si>
    <t>罗*芳</t>
  </si>
  <si>
    <t>4329021981*******7</t>
  </si>
  <si>
    <t>BHR00347239</t>
  </si>
  <si>
    <t>周*朝</t>
  </si>
  <si>
    <t>4329011977*******X</t>
  </si>
  <si>
    <t>4311022008*******7</t>
  </si>
  <si>
    <t>4311022011*******6</t>
  </si>
  <si>
    <t>尹*</t>
  </si>
  <si>
    <t>4304211990*******7</t>
  </si>
  <si>
    <t>BHR00347340</t>
  </si>
  <si>
    <t>何*香</t>
  </si>
  <si>
    <t>4130261997*******6</t>
  </si>
  <si>
    <t>尹*熙</t>
  </si>
  <si>
    <t>齐*英</t>
  </si>
  <si>
    <t>4113271985*******2</t>
  </si>
  <si>
    <t>BHR00347680</t>
  </si>
  <si>
    <t>杨*勇</t>
  </si>
  <si>
    <t>4113231983*******4</t>
  </si>
  <si>
    <t>杨*钰</t>
  </si>
  <si>
    <t>4113262010*******0</t>
  </si>
  <si>
    <t>辛*亮</t>
  </si>
  <si>
    <t>1423281985*******0</t>
  </si>
  <si>
    <t>BHR00347842</t>
  </si>
  <si>
    <t>4311021988*******X</t>
  </si>
  <si>
    <t>辛*萱</t>
  </si>
  <si>
    <t>1411262013*******X</t>
  </si>
  <si>
    <t>辛*乐</t>
  </si>
  <si>
    <t>1411262015*******1</t>
  </si>
  <si>
    <t>艾*红</t>
  </si>
  <si>
    <t>4290061986*******X</t>
  </si>
  <si>
    <t>BHR00350559</t>
  </si>
  <si>
    <t>李*</t>
  </si>
  <si>
    <t>4128261986*******9</t>
  </si>
  <si>
    <t>艾*翔</t>
  </si>
  <si>
    <t>4413022013*******3</t>
  </si>
  <si>
    <t>5113251988*******0</t>
  </si>
  <si>
    <t>BHR00352656</t>
  </si>
  <si>
    <t>续签合同不符合规范要求，需重新提交。原租赁合同到期时间为2024/12/30，2024年第四季度补贴发放至2024/12/30。</t>
  </si>
  <si>
    <t>朱*明</t>
  </si>
  <si>
    <t>4209821988*******3</t>
  </si>
  <si>
    <t>朱*勋</t>
  </si>
  <si>
    <t>4209822012*******4</t>
  </si>
  <si>
    <t>朱*扬</t>
  </si>
  <si>
    <t>4209822017*******X</t>
  </si>
  <si>
    <t>4302211989*******1</t>
  </si>
  <si>
    <t>BHR00354138</t>
  </si>
  <si>
    <t>叶*国</t>
  </si>
  <si>
    <t>3303281983*******0</t>
  </si>
  <si>
    <t>叶*轩</t>
  </si>
  <si>
    <t>3303282017*******X</t>
  </si>
  <si>
    <t>肖*宣</t>
  </si>
  <si>
    <t>4403112021*******0</t>
  </si>
  <si>
    <t>4101851983*******6</t>
  </si>
  <si>
    <t>BHR00354692</t>
  </si>
  <si>
    <t>余*</t>
  </si>
  <si>
    <t>4211211982*******8</t>
  </si>
  <si>
    <t>余*妍</t>
  </si>
  <si>
    <t>4211212010*******5</t>
  </si>
  <si>
    <t>余*琪</t>
  </si>
  <si>
    <t>朱*欣</t>
  </si>
  <si>
    <t>4409811993*******4</t>
  </si>
  <si>
    <t>BHR00354952</t>
  </si>
  <si>
    <t>郑*娟</t>
  </si>
  <si>
    <t>4509221986*******9</t>
  </si>
  <si>
    <t>BHR00356785</t>
  </si>
  <si>
    <t>4306231988*******2</t>
  </si>
  <si>
    <t>雷*棵</t>
  </si>
  <si>
    <t>4306232013*******1</t>
  </si>
  <si>
    <t>雷*甜</t>
  </si>
  <si>
    <t>4306232016*******1</t>
  </si>
  <si>
    <t>吴*香</t>
  </si>
  <si>
    <t>4412301977*******2</t>
  </si>
  <si>
    <t>BHR00356987</t>
  </si>
  <si>
    <t>吴*桦</t>
  </si>
  <si>
    <t>4403062016*******5</t>
  </si>
  <si>
    <t>吴*睿</t>
  </si>
  <si>
    <t>付*波</t>
  </si>
  <si>
    <t>4222021985*******9</t>
  </si>
  <si>
    <t>BHR00357442</t>
  </si>
  <si>
    <t>2024.7-2024.12</t>
  </si>
  <si>
    <t>原租赁合同到期时间为2024/7/30，2024年第三季度补贴发放至2024/7/30。租赁合同已续签，补发2024/7/31-2024/9/30/补贴</t>
  </si>
  <si>
    <t>4127251990*******0</t>
  </si>
  <si>
    <t>付*凡</t>
  </si>
  <si>
    <t>4209812017*******6</t>
  </si>
  <si>
    <t>陈*冉</t>
  </si>
  <si>
    <t>4109221990*******5</t>
  </si>
  <si>
    <t>BHR00357635</t>
  </si>
  <si>
    <t>张*天</t>
  </si>
  <si>
    <t>6123231987*******5</t>
  </si>
  <si>
    <t>张*宸</t>
  </si>
  <si>
    <t>关*平</t>
  </si>
  <si>
    <t>4409021971*******0</t>
  </si>
  <si>
    <t>BHR00357852</t>
  </si>
  <si>
    <t>关*元</t>
  </si>
  <si>
    <t>4409022001*******9</t>
  </si>
  <si>
    <t>5001172012*******3</t>
  </si>
  <si>
    <t>苏*洲</t>
  </si>
  <si>
    <t>4205291986*******4</t>
  </si>
  <si>
    <t>BHR00359214</t>
  </si>
  <si>
    <t>王*华</t>
  </si>
  <si>
    <t>3624211989*******0</t>
  </si>
  <si>
    <t>苏*彦</t>
  </si>
  <si>
    <t>4205292016*******4</t>
  </si>
  <si>
    <t>苏*芸</t>
  </si>
  <si>
    <t>4205292018*******4</t>
  </si>
  <si>
    <t>李*平</t>
  </si>
  <si>
    <t>4105211981*******3</t>
  </si>
  <si>
    <t>BHR00359925</t>
  </si>
  <si>
    <t>郑*飞</t>
  </si>
  <si>
    <t>4105811981*******6</t>
  </si>
  <si>
    <t>毛*宁</t>
  </si>
  <si>
    <t>4101221981*******X</t>
  </si>
  <si>
    <t>BHR00361586</t>
  </si>
  <si>
    <t>刘*根</t>
  </si>
  <si>
    <t>3622011978*******3</t>
  </si>
  <si>
    <t>刘*昊</t>
  </si>
  <si>
    <t>3609022008*******5</t>
  </si>
  <si>
    <t>刘*祎</t>
  </si>
  <si>
    <t>5102271981*******9</t>
  </si>
  <si>
    <t>BHR00362287</t>
  </si>
  <si>
    <t>曹*嘉</t>
  </si>
  <si>
    <t>4510312009*******6</t>
  </si>
  <si>
    <t>麦*生</t>
  </si>
  <si>
    <t>4403061993*******8</t>
  </si>
  <si>
    <t>BHR00363625</t>
  </si>
  <si>
    <t>文*茹</t>
  </si>
  <si>
    <t>郑*利</t>
  </si>
  <si>
    <t>1526291984*******4</t>
  </si>
  <si>
    <t>BHR00363825</t>
  </si>
  <si>
    <t>杨*莉</t>
  </si>
  <si>
    <t>6104251988*******4</t>
  </si>
  <si>
    <t>郑*润</t>
  </si>
  <si>
    <t>1501022013*******4</t>
  </si>
  <si>
    <t>郑*泽</t>
  </si>
  <si>
    <t>6104252018*******4</t>
  </si>
  <si>
    <t>邓*云</t>
  </si>
  <si>
    <t>4210871990*******X</t>
  </si>
  <si>
    <t>BHR00363829</t>
  </si>
  <si>
    <t>詹*良</t>
  </si>
  <si>
    <t>4210871988*******8</t>
  </si>
  <si>
    <t>詹*安</t>
  </si>
  <si>
    <t>4210872016*******7</t>
  </si>
  <si>
    <t>王*妹</t>
  </si>
  <si>
    <t>4402221990*******2</t>
  </si>
  <si>
    <t>BHR00364331</t>
  </si>
  <si>
    <t>刘*睿</t>
  </si>
  <si>
    <t>4402222014*******6</t>
  </si>
  <si>
    <t>罗*利</t>
  </si>
  <si>
    <t>5002421986*******6</t>
  </si>
  <si>
    <t>BHR00367239</t>
  </si>
  <si>
    <t>潘*玲</t>
  </si>
  <si>
    <t>4416211987*******6</t>
  </si>
  <si>
    <t>4403042015*******8</t>
  </si>
  <si>
    <t>王*利</t>
  </si>
  <si>
    <t>4310221990*******1</t>
  </si>
  <si>
    <t>BHR00367869</t>
  </si>
  <si>
    <t>马*生</t>
  </si>
  <si>
    <t>6101141978*******0</t>
  </si>
  <si>
    <t>BHR00370478</t>
  </si>
  <si>
    <t>蒲*青</t>
  </si>
  <si>
    <t>5130221990*******0</t>
  </si>
  <si>
    <t>汪*菡</t>
  </si>
  <si>
    <t>4307242016*******2</t>
  </si>
  <si>
    <t>马*雯</t>
  </si>
  <si>
    <t>李*艳</t>
  </si>
  <si>
    <t>4305261978*******0</t>
  </si>
  <si>
    <t>BHR00371605</t>
  </si>
  <si>
    <t>谈*瀚</t>
  </si>
  <si>
    <t>4305812009*******5</t>
  </si>
  <si>
    <t>刘*实</t>
  </si>
  <si>
    <t>4202221980*******2</t>
  </si>
  <si>
    <t>BHR00372197</t>
  </si>
  <si>
    <t>熊*敏</t>
  </si>
  <si>
    <t>4202221982*******8</t>
  </si>
  <si>
    <t>刘*伊</t>
  </si>
  <si>
    <t>4202222009*******1</t>
  </si>
  <si>
    <t>刘*豪</t>
  </si>
  <si>
    <t>4202222011*******0</t>
  </si>
  <si>
    <t>4306261988*******7</t>
  </si>
  <si>
    <t>BHR00372332</t>
  </si>
  <si>
    <t>徐*雄</t>
  </si>
  <si>
    <t>4307031986*******8</t>
  </si>
  <si>
    <t>徐*然</t>
  </si>
  <si>
    <t>4307032014*******5</t>
  </si>
  <si>
    <t>张*敏</t>
  </si>
  <si>
    <t>4307251979*******2</t>
  </si>
  <si>
    <t>BHR00372481</t>
  </si>
  <si>
    <t>马*华</t>
  </si>
  <si>
    <t>4307021979*******1</t>
  </si>
  <si>
    <t>马*耀</t>
  </si>
  <si>
    <t>4307022009*******0</t>
  </si>
  <si>
    <t>4128251982*******7</t>
  </si>
  <si>
    <t>BHR00373287</t>
  </si>
  <si>
    <t>马*</t>
  </si>
  <si>
    <t>4110241984*******7</t>
  </si>
  <si>
    <t>马*然</t>
  </si>
  <si>
    <t>4110242010*******4</t>
  </si>
  <si>
    <t>潘*苗</t>
  </si>
  <si>
    <t>4409821988*******2</t>
  </si>
  <si>
    <t>BHR00373839</t>
  </si>
  <si>
    <t>周*宇</t>
  </si>
  <si>
    <t>4409821987*******5</t>
  </si>
  <si>
    <t>周*皓</t>
  </si>
  <si>
    <t>4409822013*******7</t>
  </si>
  <si>
    <t>周*怡</t>
  </si>
  <si>
    <t>4409822014*******6</t>
  </si>
  <si>
    <t>林*香</t>
  </si>
  <si>
    <t>4402291980*******3</t>
  </si>
  <si>
    <t>BHR00374312</t>
  </si>
  <si>
    <t>李*蕊</t>
  </si>
  <si>
    <t>4402292008*******X</t>
  </si>
  <si>
    <t>韦*建</t>
  </si>
  <si>
    <t>4527021986*******0</t>
  </si>
  <si>
    <t>BHR00375243</t>
  </si>
  <si>
    <t>蓝*丹</t>
  </si>
  <si>
    <t>4525021983*******6</t>
  </si>
  <si>
    <t>韦*怡</t>
  </si>
  <si>
    <t>4403052019*******1</t>
  </si>
  <si>
    <t>韦*晴</t>
  </si>
  <si>
    <t>4403112022*******1</t>
  </si>
  <si>
    <t>3623301989*******2</t>
  </si>
  <si>
    <t>BHR00375519</t>
  </si>
  <si>
    <t>郑*闲</t>
  </si>
  <si>
    <t>4415221999*******8</t>
  </si>
  <si>
    <t>刘*成</t>
  </si>
  <si>
    <t>4403062018*******6</t>
  </si>
  <si>
    <t>易*</t>
  </si>
  <si>
    <t>5123221979*******8</t>
  </si>
  <si>
    <t>BHR00376475</t>
  </si>
  <si>
    <t>赵*庆</t>
  </si>
  <si>
    <t>4209821977*******6</t>
  </si>
  <si>
    <t>赵*涵</t>
  </si>
  <si>
    <t>4209822005*******6</t>
  </si>
  <si>
    <t>赵*遥</t>
  </si>
  <si>
    <t>4209822008*******1</t>
  </si>
  <si>
    <t>王*荣</t>
  </si>
  <si>
    <t>4209841987*******6</t>
  </si>
  <si>
    <t>BHR00377493</t>
  </si>
  <si>
    <t>4228221987*******3</t>
  </si>
  <si>
    <t>4403042019*******8</t>
  </si>
  <si>
    <t>赖*艳</t>
  </si>
  <si>
    <t>4408811991*******3</t>
  </si>
  <si>
    <t>BHR00377783</t>
  </si>
  <si>
    <t>胡*林</t>
  </si>
  <si>
    <t>4307231986*******1</t>
  </si>
  <si>
    <t>胡*萱</t>
  </si>
  <si>
    <t>4307232014*******8</t>
  </si>
  <si>
    <t>胡*洛</t>
  </si>
  <si>
    <t>4307232019*******9</t>
  </si>
  <si>
    <t>李*霞</t>
  </si>
  <si>
    <t>4452221993*******8</t>
  </si>
  <si>
    <t>BHR00378367</t>
  </si>
  <si>
    <t>张*桓</t>
  </si>
  <si>
    <t>4403062020*******1</t>
  </si>
  <si>
    <t>曾*娟</t>
  </si>
  <si>
    <t>4305251986*******5</t>
  </si>
  <si>
    <t>BHR00379072</t>
  </si>
  <si>
    <t>蒋*松</t>
  </si>
  <si>
    <t>4305231985*******2</t>
  </si>
  <si>
    <t>蒋*莉</t>
  </si>
  <si>
    <t>4305232010*******3</t>
  </si>
  <si>
    <t>蒋*鹏</t>
  </si>
  <si>
    <t>4305232013*******5</t>
  </si>
  <si>
    <t>贺*文</t>
  </si>
  <si>
    <t>3601021982*******5</t>
  </si>
  <si>
    <t>BHR00380264</t>
  </si>
  <si>
    <t>李*蓉</t>
  </si>
  <si>
    <t>3622041984*******2</t>
  </si>
  <si>
    <t>贺*辰</t>
  </si>
  <si>
    <t>4403052019*******5</t>
  </si>
  <si>
    <t>黄*毅</t>
  </si>
  <si>
    <t>4101051983*******1</t>
  </si>
  <si>
    <t>BHR00380931</t>
  </si>
  <si>
    <t>蒋*繁</t>
  </si>
  <si>
    <t>4290011985*******6</t>
  </si>
  <si>
    <t>黄*豫</t>
  </si>
  <si>
    <t>4115232010*******9</t>
  </si>
  <si>
    <t>唐*东</t>
  </si>
  <si>
    <t>4326211974*******9</t>
  </si>
  <si>
    <t>BHR00382319</t>
  </si>
  <si>
    <t>康*兰</t>
  </si>
  <si>
    <t>4325031981*******9</t>
  </si>
  <si>
    <t>唐*杰</t>
  </si>
  <si>
    <t>4305032009*******2</t>
  </si>
  <si>
    <t>4305232004*******2</t>
  </si>
  <si>
    <t>胡*丽</t>
  </si>
  <si>
    <t>4309221983*******6</t>
  </si>
  <si>
    <t>BHR00384066</t>
  </si>
  <si>
    <t>胡*军</t>
  </si>
  <si>
    <t>4210831979*******X</t>
  </si>
  <si>
    <t>胡*玉</t>
  </si>
  <si>
    <t>4210832008*******5</t>
  </si>
  <si>
    <t>胡*瑞</t>
  </si>
  <si>
    <t>4210832014*******7</t>
  </si>
  <si>
    <t>谢*兵</t>
  </si>
  <si>
    <t>5113231984*******0</t>
  </si>
  <si>
    <t>BHR00384503</t>
  </si>
  <si>
    <t>5113221987*******6</t>
  </si>
  <si>
    <t>5113222011*******5</t>
  </si>
  <si>
    <t>4325221987*******7</t>
  </si>
  <si>
    <t>BHR00384650</t>
  </si>
  <si>
    <t>租赁地址变更未及时办理。原租赁合同到期时间为2024/12/31，2024年第四季度补贴发放至2024/12/31。</t>
  </si>
  <si>
    <t>蔡*</t>
  </si>
  <si>
    <t>4325221983*******7</t>
  </si>
  <si>
    <t>蔡*楷</t>
  </si>
  <si>
    <t>4313212014*******2</t>
  </si>
  <si>
    <t>蔡*烨</t>
  </si>
  <si>
    <t>4313212015*******9</t>
  </si>
  <si>
    <t>戴*</t>
  </si>
  <si>
    <t>4290041980*******4</t>
  </si>
  <si>
    <t>BHR00385162</t>
  </si>
  <si>
    <t>徐*哨</t>
  </si>
  <si>
    <t>4414231979*******4</t>
  </si>
  <si>
    <t>徐*森</t>
  </si>
  <si>
    <t>4414232009*******5</t>
  </si>
  <si>
    <t>徐*麟</t>
  </si>
  <si>
    <t>4414232011*******X</t>
  </si>
  <si>
    <t>刘*宏</t>
  </si>
  <si>
    <t>4414811989*******1</t>
  </si>
  <si>
    <t>BHR00386154</t>
  </si>
  <si>
    <t>王*红</t>
  </si>
  <si>
    <t>4414211989*******6</t>
  </si>
  <si>
    <t>王*皓</t>
  </si>
  <si>
    <t>4403062017*******9</t>
  </si>
  <si>
    <t>刘*韬</t>
  </si>
  <si>
    <t>4414812015*******X</t>
  </si>
  <si>
    <t>6123211980*******5</t>
  </si>
  <si>
    <t>BHR00386249</t>
  </si>
  <si>
    <t>4414021986*******4</t>
  </si>
  <si>
    <t>王*诺</t>
  </si>
  <si>
    <t>王*言</t>
  </si>
  <si>
    <t>4403112020*******9</t>
  </si>
  <si>
    <t>王*文</t>
  </si>
  <si>
    <t>5226361985*******1</t>
  </si>
  <si>
    <t>BHR00386590</t>
  </si>
  <si>
    <t>王*凤</t>
  </si>
  <si>
    <t>3412811987*******7</t>
  </si>
  <si>
    <t>王*乐</t>
  </si>
  <si>
    <t>3416022014*******3</t>
  </si>
  <si>
    <t>3622031990*******9</t>
  </si>
  <si>
    <t>BHR00386774</t>
  </si>
  <si>
    <t>江*强</t>
  </si>
  <si>
    <t>3623301987*******5</t>
  </si>
  <si>
    <t>江*晨</t>
  </si>
  <si>
    <t>3611282016*******6</t>
  </si>
  <si>
    <t>江*瑜</t>
  </si>
  <si>
    <t>3611282016*******2</t>
  </si>
  <si>
    <t>刘*燕</t>
  </si>
  <si>
    <t>3607341987*******8</t>
  </si>
  <si>
    <t>BHR00387357</t>
  </si>
  <si>
    <t>4130271982*******2</t>
  </si>
  <si>
    <t>罗*杰</t>
  </si>
  <si>
    <t>4115242013*******8</t>
  </si>
  <si>
    <t>罗*豪</t>
  </si>
  <si>
    <t>4205211988*******3</t>
  </si>
  <si>
    <t>BHR00387502</t>
  </si>
  <si>
    <t>万*</t>
  </si>
  <si>
    <t>4205261988*******9</t>
  </si>
  <si>
    <t>周*涵</t>
  </si>
  <si>
    <t>4205262012*******2</t>
  </si>
  <si>
    <t>贺*兰</t>
  </si>
  <si>
    <t>4305241989*******2</t>
  </si>
  <si>
    <t>BHR00392640</t>
  </si>
  <si>
    <t>周*波</t>
  </si>
  <si>
    <t>5113231990*******6</t>
  </si>
  <si>
    <t>周*泽</t>
  </si>
  <si>
    <t>5113232015*******8</t>
  </si>
  <si>
    <t>龙*成</t>
  </si>
  <si>
    <t>4228231987*******X</t>
  </si>
  <si>
    <t>BHR00394303</t>
  </si>
  <si>
    <t>赵*平</t>
  </si>
  <si>
    <t>4228011991*******X</t>
  </si>
  <si>
    <t>赵*月</t>
  </si>
  <si>
    <t>4228012018*******9</t>
  </si>
  <si>
    <t>5130231991*******6</t>
  </si>
  <si>
    <t>BHR00394725</t>
  </si>
  <si>
    <t>陈*强</t>
  </si>
  <si>
    <t>3501281990*******8</t>
  </si>
  <si>
    <t>陈*辰</t>
  </si>
  <si>
    <t>3501282019*******7</t>
  </si>
  <si>
    <t>郭*</t>
  </si>
  <si>
    <t>4307221990*******4</t>
  </si>
  <si>
    <t>BHR00394888</t>
  </si>
  <si>
    <t>鲁*</t>
  </si>
  <si>
    <t>4212021992*******1</t>
  </si>
  <si>
    <t>鲁*瑶</t>
  </si>
  <si>
    <t>4403112021*******7</t>
  </si>
  <si>
    <t>杨*玉</t>
  </si>
  <si>
    <t>3622031983*******5</t>
  </si>
  <si>
    <t>BHR00397165</t>
  </si>
  <si>
    <t>5129291976*******4</t>
  </si>
  <si>
    <t>李*涵</t>
  </si>
  <si>
    <t>3609822006*******7</t>
  </si>
  <si>
    <t>李*洋</t>
  </si>
  <si>
    <t>5113252011*******7</t>
  </si>
  <si>
    <t>戴*兵</t>
  </si>
  <si>
    <t>4417211988*******0</t>
  </si>
  <si>
    <t>BHR00398738</t>
  </si>
  <si>
    <t>卢*建</t>
  </si>
  <si>
    <t>4600071986*******5</t>
  </si>
  <si>
    <t>卢*琪</t>
  </si>
  <si>
    <t>4403062020*******0</t>
  </si>
  <si>
    <t>肖*群</t>
  </si>
  <si>
    <t>3624211990*******5</t>
  </si>
  <si>
    <t>BHR00399704</t>
  </si>
  <si>
    <t>李*高</t>
  </si>
  <si>
    <t>4107281989*******3</t>
  </si>
  <si>
    <t>李*桐</t>
  </si>
  <si>
    <t>4107282017*******3</t>
  </si>
  <si>
    <t>王*旺</t>
  </si>
  <si>
    <t>3602031977*******0</t>
  </si>
  <si>
    <t>BHR00400844</t>
  </si>
  <si>
    <t>唐*娟</t>
  </si>
  <si>
    <t>3602031977*******X</t>
  </si>
  <si>
    <t>王*泽</t>
  </si>
  <si>
    <t>3602032014*******5</t>
  </si>
  <si>
    <t>4205261987*******3</t>
  </si>
  <si>
    <t>BHR00401336</t>
  </si>
  <si>
    <t>陈*洋</t>
  </si>
  <si>
    <t>4405071994*******6</t>
  </si>
  <si>
    <t>BHR00401400</t>
  </si>
  <si>
    <t>刘*恬</t>
  </si>
  <si>
    <t>4405831995*******X</t>
  </si>
  <si>
    <t>朱*萍</t>
  </si>
  <si>
    <t>4416251991*******7</t>
  </si>
  <si>
    <t>BHR00402082</t>
  </si>
  <si>
    <t>张*飘</t>
  </si>
  <si>
    <t>4113281989*******7</t>
  </si>
  <si>
    <t>张*珩</t>
  </si>
  <si>
    <t>4403112024*******0</t>
  </si>
  <si>
    <t>3607261993*******7</t>
  </si>
  <si>
    <t>BHR00402998</t>
  </si>
  <si>
    <t>1401081983*******7</t>
  </si>
  <si>
    <t>王*轩</t>
  </si>
  <si>
    <t>4290061991*******4</t>
  </si>
  <si>
    <t>BHR00403509</t>
  </si>
  <si>
    <t>郭*妮</t>
  </si>
  <si>
    <t>王*然</t>
  </si>
  <si>
    <t>4290062018*******3</t>
  </si>
  <si>
    <t>赵*瑶</t>
  </si>
  <si>
    <t>6103031987*******1</t>
  </si>
  <si>
    <t>BHR00404213</t>
  </si>
  <si>
    <t>4207031986*******7</t>
  </si>
  <si>
    <t>郭*瑧</t>
  </si>
  <si>
    <t>1101122016*******3</t>
  </si>
  <si>
    <t>谭*琪</t>
  </si>
  <si>
    <t>4210021991*******4</t>
  </si>
  <si>
    <t>BHR00406743</t>
  </si>
  <si>
    <t>段*成</t>
  </si>
  <si>
    <t>4201241980*******6</t>
  </si>
  <si>
    <t>BHR00406982</t>
  </si>
  <si>
    <t>段*轩</t>
  </si>
  <si>
    <t>4201172008*******3</t>
  </si>
  <si>
    <t>段*君</t>
  </si>
  <si>
    <t>4201172010*******9</t>
  </si>
  <si>
    <t>段*婷</t>
  </si>
  <si>
    <t>4304822019*******8</t>
  </si>
  <si>
    <t>易*艳</t>
  </si>
  <si>
    <t>4303021981*******8</t>
  </si>
  <si>
    <t>BHR00407211</t>
  </si>
  <si>
    <t>易*耘</t>
  </si>
  <si>
    <t>4312811974*******8</t>
  </si>
  <si>
    <t>易*杰</t>
  </si>
  <si>
    <t>4312812010*******4</t>
  </si>
  <si>
    <t>易*琪</t>
  </si>
  <si>
    <t>4312812014*******8</t>
  </si>
  <si>
    <t>余*丽</t>
  </si>
  <si>
    <t>4223011978*******7</t>
  </si>
  <si>
    <t>BHR00407890</t>
  </si>
  <si>
    <t>邵*安</t>
  </si>
  <si>
    <t>4207041978*******2</t>
  </si>
  <si>
    <t>邵*豪</t>
  </si>
  <si>
    <t>4212022012*******9</t>
  </si>
  <si>
    <t>3604811986*******X</t>
  </si>
  <si>
    <t>BHR00408652</t>
  </si>
  <si>
    <t>周*仪</t>
  </si>
  <si>
    <t>4403011991*******9</t>
  </si>
  <si>
    <t>王*予</t>
  </si>
  <si>
    <t>4403112021*******4</t>
  </si>
  <si>
    <t>曾*昌</t>
  </si>
  <si>
    <t>4414241987*******1</t>
  </si>
  <si>
    <t>BHR00408763</t>
  </si>
  <si>
    <t>庄*君</t>
  </si>
  <si>
    <t>4600341988*******6</t>
  </si>
  <si>
    <t>曾*然</t>
  </si>
  <si>
    <t>4403042018*******8</t>
  </si>
  <si>
    <t>曾*煦</t>
  </si>
  <si>
    <t>张*妹</t>
  </si>
  <si>
    <t>4413221991*******9</t>
  </si>
  <si>
    <t>BHR00409162</t>
  </si>
  <si>
    <t>4111221987*******5</t>
  </si>
  <si>
    <t>张*妍</t>
  </si>
  <si>
    <t>蔡*丽</t>
  </si>
  <si>
    <t>4452211989*******2</t>
  </si>
  <si>
    <t>BHR00409585</t>
  </si>
  <si>
    <t>叶*选</t>
  </si>
  <si>
    <t>3505831989*******7</t>
  </si>
  <si>
    <t>叶*</t>
  </si>
  <si>
    <t>3505832014*******9</t>
  </si>
  <si>
    <t>叶*林</t>
  </si>
  <si>
    <t>3505832018*******3</t>
  </si>
  <si>
    <t>林*宏</t>
  </si>
  <si>
    <t>4409231992*******4</t>
  </si>
  <si>
    <t>BHR00410275</t>
  </si>
  <si>
    <t>陈*媛</t>
  </si>
  <si>
    <t>4409231992*******3</t>
  </si>
  <si>
    <t>林*谦</t>
  </si>
  <si>
    <t>4403052018*******X</t>
  </si>
  <si>
    <t>林*迪</t>
  </si>
  <si>
    <t>吴*沂</t>
  </si>
  <si>
    <t>BHR00410567</t>
  </si>
  <si>
    <t>张*仪</t>
  </si>
  <si>
    <t>4405131998*******4</t>
  </si>
  <si>
    <t>方*霞</t>
  </si>
  <si>
    <t>3402021983*******0</t>
  </si>
  <si>
    <t>BHR00410796</t>
  </si>
  <si>
    <t>周*语</t>
  </si>
  <si>
    <t>4311212012*******4</t>
  </si>
  <si>
    <t>罗*丽</t>
  </si>
  <si>
    <t>4115211993*******9</t>
  </si>
  <si>
    <t>BHR00411859</t>
  </si>
  <si>
    <t>郑*球</t>
  </si>
  <si>
    <t>4402231989*******0</t>
  </si>
  <si>
    <t>韦*丽</t>
  </si>
  <si>
    <t>4527231992*******X</t>
  </si>
  <si>
    <t>BHR00411926</t>
  </si>
  <si>
    <t>4305241989*******1</t>
  </si>
  <si>
    <t>肖*熠</t>
  </si>
  <si>
    <t>4305242019*******9</t>
  </si>
  <si>
    <t>韦*颖</t>
  </si>
  <si>
    <t>肖*月</t>
  </si>
  <si>
    <t>4127241985*******X</t>
  </si>
  <si>
    <t>BHR00413693</t>
  </si>
  <si>
    <t>赵*文</t>
  </si>
  <si>
    <t>4127011985*******3</t>
  </si>
  <si>
    <t>孙*琪</t>
  </si>
  <si>
    <t>4116022011*******X</t>
  </si>
  <si>
    <t>程*静</t>
  </si>
  <si>
    <t>4211251986*******5</t>
  </si>
  <si>
    <t>BHR00415718</t>
  </si>
  <si>
    <t>彭*狄</t>
  </si>
  <si>
    <t>4414231979*******3</t>
  </si>
  <si>
    <t>彭*卿</t>
  </si>
  <si>
    <t>4414232011*******3</t>
  </si>
  <si>
    <t>4414232017*******4</t>
  </si>
  <si>
    <t>罗*强</t>
  </si>
  <si>
    <t>4309221988*******0</t>
  </si>
  <si>
    <t>BHR00415985</t>
  </si>
  <si>
    <t>3602811991*******6</t>
  </si>
  <si>
    <t>4309222016*******X</t>
  </si>
  <si>
    <t>张*才</t>
  </si>
  <si>
    <t>4303021978*******2</t>
  </si>
  <si>
    <t>BHR00416666</t>
  </si>
  <si>
    <t>贾*青</t>
  </si>
  <si>
    <t>4309021986*******6</t>
  </si>
  <si>
    <t>4301242009*******X</t>
  </si>
  <si>
    <t>张*鹏</t>
  </si>
  <si>
    <t>4301242013*******1</t>
  </si>
  <si>
    <t>任*艳</t>
  </si>
  <si>
    <t>3408271984*******X</t>
  </si>
  <si>
    <t>BHR00418561</t>
  </si>
  <si>
    <t>2024/12/9购买政策性住房，2025年1月起停发补贴</t>
  </si>
  <si>
    <t>3624301986*******1</t>
  </si>
  <si>
    <t>任*豪</t>
  </si>
  <si>
    <t>3408272015*******8</t>
  </si>
  <si>
    <t>周*萍</t>
  </si>
  <si>
    <t>5002371985*******7</t>
  </si>
  <si>
    <t>BHR00418903</t>
  </si>
  <si>
    <t>朱*义</t>
  </si>
  <si>
    <t>4501221981*******7</t>
  </si>
  <si>
    <t>朱*卓</t>
  </si>
  <si>
    <t>4501222008*******2</t>
  </si>
  <si>
    <t>乐*娟</t>
  </si>
  <si>
    <t>3625311982*******X</t>
  </si>
  <si>
    <t>BHR00418957</t>
  </si>
  <si>
    <t>刘*震</t>
  </si>
  <si>
    <t>6104231977*******6</t>
  </si>
  <si>
    <t>刘*杰</t>
  </si>
  <si>
    <t>4403072011*******X</t>
  </si>
  <si>
    <t>刘*玥</t>
  </si>
  <si>
    <t>6104232015*******8</t>
  </si>
  <si>
    <t>潘*</t>
  </si>
  <si>
    <t>4414811989*******0</t>
  </si>
  <si>
    <t>BHR00419562</t>
  </si>
  <si>
    <t>4414211993*******1</t>
  </si>
  <si>
    <t>刘*梅</t>
  </si>
  <si>
    <t>4405261976*******2</t>
  </si>
  <si>
    <t>BHR00419606</t>
  </si>
  <si>
    <t>刘*传</t>
  </si>
  <si>
    <t>4452221973*******X</t>
  </si>
  <si>
    <t>刘*妮</t>
  </si>
  <si>
    <t>4452222004*******5</t>
  </si>
  <si>
    <t>刘*怡</t>
  </si>
  <si>
    <t>4452222011*******0</t>
  </si>
  <si>
    <t>姜*</t>
  </si>
  <si>
    <t>2201221989*******6</t>
  </si>
  <si>
    <t>BHR00420725</t>
  </si>
  <si>
    <t>于*静</t>
  </si>
  <si>
    <t>2207221988*******9</t>
  </si>
  <si>
    <t>姜*彤</t>
  </si>
  <si>
    <t>3415032018*******7</t>
  </si>
  <si>
    <t>杨*平</t>
  </si>
  <si>
    <t>4416211992*******0</t>
  </si>
  <si>
    <t>BHR00420813</t>
  </si>
  <si>
    <t>刘*华</t>
  </si>
  <si>
    <t>4416211992*******X</t>
  </si>
  <si>
    <t>刘*琳</t>
  </si>
  <si>
    <t>4416212016*******7</t>
  </si>
  <si>
    <t>刘*昕</t>
  </si>
  <si>
    <t>4416212018*******0</t>
  </si>
  <si>
    <t>凌*</t>
  </si>
  <si>
    <t>3625261991*******4</t>
  </si>
  <si>
    <t>BHR00421265</t>
  </si>
  <si>
    <t>邹*红</t>
  </si>
  <si>
    <t>3625261989*******2</t>
  </si>
  <si>
    <t>凌*云</t>
  </si>
  <si>
    <t>3610252017*******X</t>
  </si>
  <si>
    <t>凌*尘</t>
  </si>
  <si>
    <t>4403112021*******9</t>
  </si>
  <si>
    <t>陈*琴</t>
  </si>
  <si>
    <t>3624301991*******7</t>
  </si>
  <si>
    <t>BHR00421771</t>
  </si>
  <si>
    <t>张*新</t>
  </si>
  <si>
    <t>3602811991*******7</t>
  </si>
  <si>
    <t>3602812017*******8</t>
  </si>
  <si>
    <t>张*焕</t>
  </si>
  <si>
    <t>3623021984*******0</t>
  </si>
  <si>
    <t>BHR00422587</t>
  </si>
  <si>
    <t>2024/11/3购买商品房，2024年12月起停发补贴</t>
  </si>
  <si>
    <t>覃*玉</t>
  </si>
  <si>
    <t>4522261986*******5</t>
  </si>
  <si>
    <t>张*琪</t>
  </si>
  <si>
    <t>4513022013*******5</t>
  </si>
  <si>
    <t>姚*娟</t>
  </si>
  <si>
    <t>4304211988*******9</t>
  </si>
  <si>
    <t>BHR00422741</t>
  </si>
  <si>
    <t>王*天</t>
  </si>
  <si>
    <t>1306811989*******8</t>
  </si>
  <si>
    <t>BHR00422826</t>
  </si>
  <si>
    <t>李*金</t>
  </si>
  <si>
    <t>4205821987*******3</t>
  </si>
  <si>
    <t>李*伊</t>
  </si>
  <si>
    <t>4205822016*******3</t>
  </si>
  <si>
    <t>钟*燕</t>
  </si>
  <si>
    <t>4408221978*******5</t>
  </si>
  <si>
    <t>BHR00423603</t>
  </si>
  <si>
    <t>刘*章</t>
  </si>
  <si>
    <t>4408811977*******1</t>
  </si>
  <si>
    <t>刘*滢</t>
  </si>
  <si>
    <t>4403062014*******6</t>
  </si>
  <si>
    <t>刘*壕</t>
  </si>
  <si>
    <t>4403062018*******0</t>
  </si>
  <si>
    <t>游*放</t>
  </si>
  <si>
    <t>4416251988*******8</t>
  </si>
  <si>
    <t>BHR00424134</t>
  </si>
  <si>
    <t>赖*达</t>
  </si>
  <si>
    <t>4416251988*******X</t>
  </si>
  <si>
    <t>赖*泽</t>
  </si>
  <si>
    <t>4416252010*******5</t>
  </si>
  <si>
    <t>赖*源</t>
  </si>
  <si>
    <t>4416252013*******2</t>
  </si>
  <si>
    <t>3607221991*******1</t>
  </si>
  <si>
    <t>BHR00424209</t>
  </si>
  <si>
    <t>钟*新</t>
  </si>
  <si>
    <t>4505121988*******1</t>
  </si>
  <si>
    <t>钟*侃</t>
  </si>
  <si>
    <t>4403042019*******0</t>
  </si>
  <si>
    <t>3601221989*******8</t>
  </si>
  <si>
    <t>BHR00425393</t>
  </si>
  <si>
    <t>王*波</t>
  </si>
  <si>
    <t>3622291988*******7</t>
  </si>
  <si>
    <t>王*婷</t>
  </si>
  <si>
    <t>3609242018*******2</t>
  </si>
  <si>
    <t>王*铭</t>
  </si>
  <si>
    <t>3609242019*******3</t>
  </si>
  <si>
    <t>柯*微</t>
  </si>
  <si>
    <t>3604301989*******3</t>
  </si>
  <si>
    <t>BHR00425395</t>
  </si>
  <si>
    <t>陈*金</t>
  </si>
  <si>
    <t>3624221987*******7</t>
  </si>
  <si>
    <t>3608032015*******3</t>
  </si>
  <si>
    <t>陈*泽</t>
  </si>
  <si>
    <t>3608032016*******X</t>
  </si>
  <si>
    <t>4305231979*******0</t>
  </si>
  <si>
    <t>BHR00425819</t>
  </si>
  <si>
    <t>谭*春</t>
  </si>
  <si>
    <t>4305231979*******9</t>
  </si>
  <si>
    <t>李*琪</t>
  </si>
  <si>
    <t>4305232006*******6</t>
  </si>
  <si>
    <t>4305232008*******6</t>
  </si>
  <si>
    <t>贺*发</t>
  </si>
  <si>
    <t>4311261991*******7</t>
  </si>
  <si>
    <t>BHR00429004</t>
  </si>
  <si>
    <t>马*琴</t>
  </si>
  <si>
    <t>4203221993*******1</t>
  </si>
  <si>
    <t>贺*弘</t>
  </si>
  <si>
    <t>4403112020*******7</t>
  </si>
  <si>
    <t>4403112022*******6</t>
  </si>
  <si>
    <t>高*</t>
  </si>
  <si>
    <t>1421221969*******4</t>
  </si>
  <si>
    <t>BHR00429720</t>
  </si>
  <si>
    <t>左*梅</t>
  </si>
  <si>
    <t>6523011974*******X</t>
  </si>
  <si>
    <t>高*哲</t>
  </si>
  <si>
    <t>6590042007*******5</t>
  </si>
  <si>
    <t>王*毅</t>
  </si>
  <si>
    <t>3505821989*******9</t>
  </si>
  <si>
    <t>BHR00430876</t>
  </si>
  <si>
    <t>3505821988*******5</t>
  </si>
  <si>
    <t>王*约</t>
  </si>
  <si>
    <t>3505822021*******6</t>
  </si>
  <si>
    <t>赖*兰</t>
  </si>
  <si>
    <t>4501111985*******6</t>
  </si>
  <si>
    <t>BHR00431641</t>
  </si>
  <si>
    <t>余*波</t>
  </si>
  <si>
    <t>5225261994*******4</t>
  </si>
  <si>
    <t>BHR00431760</t>
  </si>
  <si>
    <t>郭*飞</t>
  </si>
  <si>
    <t>5225261999*******4</t>
  </si>
  <si>
    <t>佘*婷</t>
  </si>
  <si>
    <t>4210871985*******9</t>
  </si>
  <si>
    <t>BHR00434837</t>
  </si>
  <si>
    <t>张*兵</t>
  </si>
  <si>
    <t>4306231976*******8</t>
  </si>
  <si>
    <t>张*皓</t>
  </si>
  <si>
    <t>4210872005*******8</t>
  </si>
  <si>
    <t>6105261994*******7</t>
  </si>
  <si>
    <t>BHR00435513</t>
  </si>
  <si>
    <t>欧*艳</t>
  </si>
  <si>
    <t>4417231994*******7</t>
  </si>
  <si>
    <t>张*和</t>
  </si>
  <si>
    <t>4403112022*******2</t>
  </si>
  <si>
    <t>陈*森</t>
  </si>
  <si>
    <t>4403061992*******7</t>
  </si>
  <si>
    <t>BHR00435538</t>
  </si>
  <si>
    <t>4508211992*******6</t>
  </si>
  <si>
    <t>陈*彤</t>
  </si>
  <si>
    <t>陈*璇</t>
  </si>
  <si>
    <t>4403112022*******8</t>
  </si>
  <si>
    <t>李*国</t>
  </si>
  <si>
    <t>4330221980*******2</t>
  </si>
  <si>
    <t>BHR00436507</t>
  </si>
  <si>
    <t>李*银</t>
  </si>
  <si>
    <t>4330221977*******3</t>
  </si>
  <si>
    <t>李*泽</t>
  </si>
  <si>
    <t>4312222012*******3</t>
  </si>
  <si>
    <t>4312222020*******X</t>
  </si>
  <si>
    <t>徐*</t>
  </si>
  <si>
    <t>4414271996*******1</t>
  </si>
  <si>
    <t>BHR00436603</t>
  </si>
  <si>
    <t>2024.10-2024.10</t>
  </si>
  <si>
    <t>2024/10/9购买商品房，2024年11月起停发补贴</t>
  </si>
  <si>
    <t>萧*尹</t>
  </si>
  <si>
    <t>4420001997*******8</t>
  </si>
  <si>
    <t>吴*美</t>
  </si>
  <si>
    <t>3607311993*******6</t>
  </si>
  <si>
    <t>BHR00436687</t>
  </si>
  <si>
    <t>4210831995*******9</t>
  </si>
  <si>
    <t>王*泓</t>
  </si>
  <si>
    <t>4210832018*******5</t>
  </si>
  <si>
    <t>刘*洲</t>
  </si>
  <si>
    <t>4117211987*******5</t>
  </si>
  <si>
    <t>BHR00437207</t>
  </si>
  <si>
    <t>4128241992*******7</t>
  </si>
  <si>
    <t>4117212016*******4</t>
  </si>
  <si>
    <t>李*航</t>
  </si>
  <si>
    <t>4414241995*******7</t>
  </si>
  <si>
    <t>BHR00438177</t>
  </si>
  <si>
    <t>4212211993*******2</t>
  </si>
  <si>
    <t>BHR00439943</t>
  </si>
  <si>
    <t>蒋*</t>
  </si>
  <si>
    <t>3623221994*******5</t>
  </si>
  <si>
    <t>吴*钦</t>
  </si>
  <si>
    <t>4415221989*******6</t>
  </si>
  <si>
    <t>BHR00441554</t>
  </si>
  <si>
    <t>杨*儒</t>
  </si>
  <si>
    <t>4417211993*******1</t>
  </si>
  <si>
    <t>吴*壕</t>
  </si>
  <si>
    <t>徐*喜</t>
  </si>
  <si>
    <t>4412261989*******9</t>
  </si>
  <si>
    <t>BHR00441570</t>
  </si>
  <si>
    <t>黄*森</t>
  </si>
  <si>
    <t>黄*修</t>
  </si>
  <si>
    <t>4403042021*******4</t>
  </si>
  <si>
    <t>林*</t>
  </si>
  <si>
    <t>3605211992*******6</t>
  </si>
  <si>
    <t>BHR00441765</t>
  </si>
  <si>
    <t>3605211990*******9</t>
  </si>
  <si>
    <t>黄*筠</t>
  </si>
  <si>
    <t>4403062020*******5</t>
  </si>
  <si>
    <t>胡*</t>
  </si>
  <si>
    <t>4305241990*******X</t>
  </si>
  <si>
    <t>BHR00443798</t>
  </si>
  <si>
    <t>周*云</t>
  </si>
  <si>
    <t>4305241990*******0</t>
  </si>
  <si>
    <t>周*蕙</t>
  </si>
  <si>
    <t>4305242014*******2</t>
  </si>
  <si>
    <t>周*羲</t>
  </si>
  <si>
    <t>4305242018*******X</t>
  </si>
  <si>
    <t>李*萍</t>
  </si>
  <si>
    <t>4451221990*******7</t>
  </si>
  <si>
    <t>BHR00443962</t>
  </si>
  <si>
    <t>陈*鹏</t>
  </si>
  <si>
    <t>4451221988*******X</t>
  </si>
  <si>
    <t>陈*樾</t>
  </si>
  <si>
    <t>4451222016*******7</t>
  </si>
  <si>
    <t>4451222018*******6</t>
  </si>
  <si>
    <t>魏*燕</t>
  </si>
  <si>
    <t>4403031996*******3</t>
  </si>
  <si>
    <t>BHR00445110</t>
  </si>
  <si>
    <t>陈*康</t>
  </si>
  <si>
    <t>4417211997*******7</t>
  </si>
  <si>
    <t>4305021993*******X</t>
  </si>
  <si>
    <t>BHR00445570</t>
  </si>
  <si>
    <t>苏*霞</t>
  </si>
  <si>
    <t>3622011996*******1</t>
  </si>
  <si>
    <t>马*羽</t>
  </si>
  <si>
    <t>奉*林</t>
  </si>
  <si>
    <t>4330241979*******3</t>
  </si>
  <si>
    <t>BHR00447159</t>
  </si>
  <si>
    <t>曾*银</t>
  </si>
  <si>
    <t>4305031982*******0</t>
  </si>
  <si>
    <t>奉*哲</t>
  </si>
  <si>
    <t>4312242007*******4</t>
  </si>
  <si>
    <t>邬*玲</t>
  </si>
  <si>
    <t>4416221988*******2</t>
  </si>
  <si>
    <t>BHR00447465</t>
  </si>
  <si>
    <t>陈*达</t>
  </si>
  <si>
    <t>4416221987*******0</t>
  </si>
  <si>
    <t>陈*垚</t>
  </si>
  <si>
    <t>4416222014*******8</t>
  </si>
  <si>
    <t>4509231984*******6</t>
  </si>
  <si>
    <t>BHR00447563</t>
  </si>
  <si>
    <t>罗*莹</t>
  </si>
  <si>
    <t>4403062019*******0</t>
  </si>
  <si>
    <t>罗*阳</t>
  </si>
  <si>
    <t>陈*华</t>
  </si>
  <si>
    <t>4416211997*******8</t>
  </si>
  <si>
    <t>BHR00449421</t>
  </si>
  <si>
    <t>2024/12/5购买商品房，2025年1月起停发补贴</t>
  </si>
  <si>
    <t>袁*琳</t>
  </si>
  <si>
    <t>4209831997*******2</t>
  </si>
  <si>
    <t>4452221987*******X</t>
  </si>
  <si>
    <t>BHR00449864</t>
  </si>
  <si>
    <t>吴*琼</t>
  </si>
  <si>
    <t>4452221989*******4</t>
  </si>
  <si>
    <t>张*鸿</t>
  </si>
  <si>
    <t>4452222017*******6</t>
  </si>
  <si>
    <t>张*恺</t>
  </si>
  <si>
    <t>4452222019*******1</t>
  </si>
  <si>
    <t>程*萍</t>
  </si>
  <si>
    <t>3623291989*******3</t>
  </si>
  <si>
    <t>BHR00449984</t>
  </si>
  <si>
    <t>姚*</t>
  </si>
  <si>
    <t>3623291990*******6</t>
  </si>
  <si>
    <t>姚*凝</t>
  </si>
  <si>
    <t>3611272020*******0</t>
  </si>
  <si>
    <t>姚*诺</t>
  </si>
  <si>
    <t>4403112022*******9</t>
  </si>
  <si>
    <t>郑*强</t>
  </si>
  <si>
    <t>4130261990*******2</t>
  </si>
  <si>
    <t>BHR00450645</t>
  </si>
  <si>
    <t>邓*然</t>
  </si>
  <si>
    <t>4130261991*******3</t>
  </si>
  <si>
    <t>4115252013*******2</t>
  </si>
  <si>
    <t>郑*杭</t>
  </si>
  <si>
    <t>4403112019*******X</t>
  </si>
  <si>
    <t>3603021986*******9</t>
  </si>
  <si>
    <t>BHR00450808</t>
  </si>
  <si>
    <t>5130291989*******6</t>
  </si>
  <si>
    <t>周*妍</t>
  </si>
  <si>
    <t>3603012013*******4</t>
  </si>
  <si>
    <t>周*毅</t>
  </si>
  <si>
    <t>3603012018*******3</t>
  </si>
  <si>
    <t>文*</t>
  </si>
  <si>
    <t>4325241995*******1</t>
  </si>
  <si>
    <t>BHR00451502</t>
  </si>
  <si>
    <t>续签合同不符合规范要求，需重新提交。原租赁合同到期时间为2024/10/4，2024年第四季度补贴发放至2024/10/4。</t>
  </si>
  <si>
    <t>伍*香</t>
  </si>
  <si>
    <t>4304811986*******9</t>
  </si>
  <si>
    <t>BHR00451588</t>
  </si>
  <si>
    <t>黄*光</t>
  </si>
  <si>
    <t>4412821983*******4</t>
  </si>
  <si>
    <t>黄*卓</t>
  </si>
  <si>
    <t>4403112020*******3</t>
  </si>
  <si>
    <t>黄*培</t>
  </si>
  <si>
    <t>4453812010*******3</t>
  </si>
  <si>
    <t>黄*仪</t>
  </si>
  <si>
    <t>4453812013*******1</t>
  </si>
  <si>
    <t>湛*林</t>
  </si>
  <si>
    <t>3621211978*******X</t>
  </si>
  <si>
    <t>BHR00452358</t>
  </si>
  <si>
    <t>揭*</t>
  </si>
  <si>
    <t>4206061980*******3</t>
  </si>
  <si>
    <t>湛*跃</t>
  </si>
  <si>
    <t>3607212016*******1</t>
  </si>
  <si>
    <t>冯*蕾</t>
  </si>
  <si>
    <t>4600061996*******7</t>
  </si>
  <si>
    <t>BHR00452435</t>
  </si>
  <si>
    <t>租赁地址变更。放弃补租，2024年12月起停发补贴</t>
  </si>
  <si>
    <t>邝*勇</t>
  </si>
  <si>
    <t>4310221988*******7</t>
  </si>
  <si>
    <t>BHR00453466</t>
  </si>
  <si>
    <t>邓*燕</t>
  </si>
  <si>
    <t>4310241985*******8</t>
  </si>
  <si>
    <t>邝*蕾</t>
  </si>
  <si>
    <t>4310222015*******7</t>
  </si>
  <si>
    <t>邝*灵</t>
  </si>
  <si>
    <t>左*</t>
  </si>
  <si>
    <t>6104221995*******5</t>
  </si>
  <si>
    <t>BHR00453542</t>
  </si>
  <si>
    <t>张*婷</t>
  </si>
  <si>
    <t>3506241991*******1</t>
  </si>
  <si>
    <t>BHR00453896</t>
  </si>
  <si>
    <t>邹*辉</t>
  </si>
  <si>
    <t>邹*一</t>
  </si>
  <si>
    <t>孙*文</t>
  </si>
  <si>
    <t>3607311992*******4</t>
  </si>
  <si>
    <t>BHR00454766</t>
  </si>
  <si>
    <t>谢*华</t>
  </si>
  <si>
    <t>3607311993*******4</t>
  </si>
  <si>
    <t>孙*玥</t>
  </si>
  <si>
    <t>3607312016*******4</t>
  </si>
  <si>
    <t>孙*夕</t>
  </si>
  <si>
    <t>3607312019*******6</t>
  </si>
  <si>
    <t>4414811988*******8</t>
  </si>
  <si>
    <t>BHR00455831</t>
  </si>
  <si>
    <t>4210811978*******1</t>
  </si>
  <si>
    <t>BHR00456538</t>
  </si>
  <si>
    <t>张*强</t>
  </si>
  <si>
    <t>4224241974*******4</t>
  </si>
  <si>
    <t>4210812008*******0</t>
  </si>
  <si>
    <t>李*猛</t>
  </si>
  <si>
    <t>4509811987*******4</t>
  </si>
  <si>
    <t>BHR00457144</t>
  </si>
  <si>
    <t>杨*萍</t>
  </si>
  <si>
    <t>4509811996*******X</t>
  </si>
  <si>
    <t>李*明</t>
  </si>
  <si>
    <t>李*仪</t>
  </si>
  <si>
    <t>4509812018*******8</t>
  </si>
  <si>
    <t>5110251993*******1</t>
  </si>
  <si>
    <t>BHR00457224</t>
  </si>
  <si>
    <t>婚姻关系变化增加人口数，2023.12-2024.10.30按原标准，2024.11.1开始按新标准</t>
  </si>
  <si>
    <t>5110251994*******7</t>
  </si>
  <si>
    <t>郑*娜</t>
  </si>
  <si>
    <t>4414231991*******X</t>
  </si>
  <si>
    <t>BHR00457334</t>
  </si>
  <si>
    <t>陈*泉</t>
  </si>
  <si>
    <t>3505241990*******9</t>
  </si>
  <si>
    <t>BHR00457479</t>
  </si>
  <si>
    <t>洪*燕</t>
  </si>
  <si>
    <t>3505831990*******1</t>
  </si>
  <si>
    <t>3505242017*******6</t>
  </si>
  <si>
    <t>4403062021*******1</t>
  </si>
  <si>
    <t>张*亮</t>
  </si>
  <si>
    <t>3623341984*******0</t>
  </si>
  <si>
    <t>BHR00457709</t>
  </si>
  <si>
    <t>吴*纯</t>
  </si>
  <si>
    <t>4452211989*******7</t>
  </si>
  <si>
    <t>张*悦</t>
  </si>
  <si>
    <t>3611302015*******5</t>
  </si>
  <si>
    <t>林*芳</t>
  </si>
  <si>
    <t>4414231989*******3</t>
  </si>
  <si>
    <t>BHR00458523</t>
  </si>
  <si>
    <t>2024/12/24购买政策性住房，2025年1月起停发补贴</t>
  </si>
  <si>
    <t>陈*宇</t>
  </si>
  <si>
    <t>4403062016*******9</t>
  </si>
  <si>
    <t>农*坚</t>
  </si>
  <si>
    <t>4521331993*******X</t>
  </si>
  <si>
    <t>BHR00459110</t>
  </si>
  <si>
    <t>梁*明</t>
  </si>
  <si>
    <t>4521331992*******X</t>
  </si>
  <si>
    <t>胡*红</t>
  </si>
  <si>
    <t>4304221992*******5</t>
  </si>
  <si>
    <t>BHR00459598</t>
  </si>
  <si>
    <t>奉*颖</t>
  </si>
  <si>
    <t>4311211987*******X</t>
  </si>
  <si>
    <t>奉*轩</t>
  </si>
  <si>
    <t>4311212017*******8</t>
  </si>
  <si>
    <t>奉*瑶</t>
  </si>
  <si>
    <t>4311212020*******1</t>
  </si>
  <si>
    <t>兰*</t>
  </si>
  <si>
    <t>4305271989*******9</t>
  </si>
  <si>
    <t>BHR00459655</t>
  </si>
  <si>
    <t>4310241989*******5</t>
  </si>
  <si>
    <t>李*萱</t>
  </si>
  <si>
    <t>4310242018*******0</t>
  </si>
  <si>
    <t>李*恩</t>
  </si>
  <si>
    <t>杨*琴</t>
  </si>
  <si>
    <t>4402231984*******4</t>
  </si>
  <si>
    <t>BHR00459995</t>
  </si>
  <si>
    <t>刘*桥</t>
  </si>
  <si>
    <t>4402221978*******0</t>
  </si>
  <si>
    <t>4402222006*******4</t>
  </si>
  <si>
    <t>刘*羽</t>
  </si>
  <si>
    <t>4402222017*******X</t>
  </si>
  <si>
    <t>严*力</t>
  </si>
  <si>
    <t>4416231990*******9</t>
  </si>
  <si>
    <t>BHR00460315</t>
  </si>
  <si>
    <t>李*双</t>
  </si>
  <si>
    <t>6101221991*******X</t>
  </si>
  <si>
    <t>严*敏</t>
  </si>
  <si>
    <t>4416232018*******3</t>
  </si>
  <si>
    <t>彭*娜</t>
  </si>
  <si>
    <t>4305251981*******2</t>
  </si>
  <si>
    <t>BHR00460490</t>
  </si>
  <si>
    <t>林*函</t>
  </si>
  <si>
    <t>4305032010*******7</t>
  </si>
  <si>
    <t>陈*琳</t>
  </si>
  <si>
    <t>4311211996*******6</t>
  </si>
  <si>
    <t>BHR00460666</t>
  </si>
  <si>
    <t>王*林</t>
  </si>
  <si>
    <t>4311211994*******9</t>
  </si>
  <si>
    <t>4403062018*******1</t>
  </si>
  <si>
    <t>王*锦</t>
  </si>
  <si>
    <t>陈*玉</t>
  </si>
  <si>
    <t>4452221991*******X</t>
  </si>
  <si>
    <t>BHR00460683</t>
  </si>
  <si>
    <t>陈*雄</t>
  </si>
  <si>
    <t>4452021988*******8</t>
  </si>
  <si>
    <t>4403112021*******X</t>
  </si>
  <si>
    <t>但*玫</t>
  </si>
  <si>
    <t>4223241985*******2</t>
  </si>
  <si>
    <t>BHR00460917</t>
  </si>
  <si>
    <t>梁*杰</t>
  </si>
  <si>
    <t>4403062007*******8</t>
  </si>
  <si>
    <t>虞*彤</t>
  </si>
  <si>
    <t>廖*梅</t>
  </si>
  <si>
    <t>4509241996*******4</t>
  </si>
  <si>
    <t>BHR00462239</t>
  </si>
  <si>
    <t>赖*雯</t>
  </si>
  <si>
    <t>4409821997*******3</t>
  </si>
  <si>
    <t>BHR00462744</t>
  </si>
  <si>
    <t>配偶居住证失效，如不能正常续签，将按补贴按符合条件的人口数发放</t>
  </si>
  <si>
    <t>梁*</t>
  </si>
  <si>
    <t>4409821994*******6</t>
  </si>
  <si>
    <t>李*转</t>
  </si>
  <si>
    <t>4415811993*******7</t>
  </si>
  <si>
    <t>BHR00463116</t>
  </si>
  <si>
    <t>李*舜</t>
  </si>
  <si>
    <t>4415221994*******3</t>
  </si>
  <si>
    <t>李*初</t>
  </si>
  <si>
    <t>4403112020*******6</t>
  </si>
  <si>
    <t>4209231990*******2</t>
  </si>
  <si>
    <t>BHR00463445</t>
  </si>
  <si>
    <t>宋*浩</t>
  </si>
  <si>
    <t>4209231990*******X</t>
  </si>
  <si>
    <t>宋*宸</t>
  </si>
  <si>
    <t>4209232016*******0</t>
  </si>
  <si>
    <t>梁*键</t>
  </si>
  <si>
    <t>4403061977*******2</t>
  </si>
  <si>
    <t>BHR00463602</t>
  </si>
  <si>
    <t>3422211985*******1</t>
  </si>
  <si>
    <t>BHR00463788</t>
  </si>
  <si>
    <t>马*妍</t>
  </si>
  <si>
    <t>4403042009*******3</t>
  </si>
  <si>
    <t>许*均</t>
  </si>
  <si>
    <t>5109221976*******1</t>
  </si>
  <si>
    <t>BHR00463973</t>
  </si>
  <si>
    <t>2024.9-2024.12</t>
  </si>
  <si>
    <t>原租赁合同到期时间为2024/8/31。2024年第三季度补贴发放至2024/8/31。租赁合同已续签，补发2024/9/1-2024/9/30/补贴</t>
  </si>
  <si>
    <t>谢*红</t>
  </si>
  <si>
    <t>5107221977*******1</t>
  </si>
  <si>
    <t>许*灵</t>
  </si>
  <si>
    <t>5109222010*******4</t>
  </si>
  <si>
    <t>李*怡</t>
  </si>
  <si>
    <t>4453021984*******3</t>
  </si>
  <si>
    <t>BHR00464044</t>
  </si>
  <si>
    <t>钟*妍</t>
  </si>
  <si>
    <t>3607272012*******5</t>
  </si>
  <si>
    <t>张*忠</t>
  </si>
  <si>
    <t>4113251983*******3</t>
  </si>
  <si>
    <t>BHR00464328</t>
  </si>
  <si>
    <t>田*娅</t>
  </si>
  <si>
    <t>4113251988*******1</t>
  </si>
  <si>
    <t>张*樱</t>
  </si>
  <si>
    <t>4113282013*******8</t>
  </si>
  <si>
    <t>张*伟</t>
  </si>
  <si>
    <t>4113282015*******1</t>
  </si>
  <si>
    <t>蒙*贤</t>
  </si>
  <si>
    <t>4508211995*******6</t>
  </si>
  <si>
    <t>BHR00464498</t>
  </si>
  <si>
    <t>王*龙</t>
  </si>
  <si>
    <t>4509241995*******5</t>
  </si>
  <si>
    <t>王*涵</t>
  </si>
  <si>
    <t>4509242020*******8</t>
  </si>
  <si>
    <t>赵*生</t>
  </si>
  <si>
    <t>5107041998*******4</t>
  </si>
  <si>
    <t>BHR00464535</t>
  </si>
  <si>
    <t>2024.8-2024.9</t>
  </si>
  <si>
    <t>2024/9/23购买商品房，2024年10月起停发补贴。原租赁合同到期时间为2024/7/31，2024年第三季度补贴发放至2024/7/31。租赁地址变更，补发2024/8/1-2024/9/30补贴</t>
  </si>
  <si>
    <t>蔡*铃</t>
  </si>
  <si>
    <t>4405821997*******9</t>
  </si>
  <si>
    <t>吴*玲</t>
  </si>
  <si>
    <t>3408261989*******2</t>
  </si>
  <si>
    <t>BHR00464700</t>
  </si>
  <si>
    <t>吴*峰</t>
  </si>
  <si>
    <t>3408262018*******0</t>
  </si>
  <si>
    <t>吴*明</t>
  </si>
  <si>
    <t>4409811987*******3</t>
  </si>
  <si>
    <t>BHR00464989</t>
  </si>
  <si>
    <t>程*</t>
  </si>
  <si>
    <t>4306811991*******7</t>
  </si>
  <si>
    <t>BHR00467081</t>
  </si>
  <si>
    <t>邱*</t>
  </si>
  <si>
    <t>4309211988*******6</t>
  </si>
  <si>
    <t>邱*晨</t>
  </si>
  <si>
    <t>4309212017*******2</t>
  </si>
  <si>
    <t>陈*健</t>
  </si>
  <si>
    <t>4403061995*******3</t>
  </si>
  <si>
    <t>BHR00467574</t>
  </si>
  <si>
    <t>周*蓝</t>
  </si>
  <si>
    <t>4414241995*******0</t>
  </si>
  <si>
    <t>5103211987*******9</t>
  </si>
  <si>
    <t>BHR00467597</t>
  </si>
  <si>
    <t>5106231985*******6</t>
  </si>
  <si>
    <t>陈*婧</t>
  </si>
  <si>
    <t>5106232010*******7</t>
  </si>
  <si>
    <t>朱*丹</t>
  </si>
  <si>
    <t>3607331993*******4</t>
  </si>
  <si>
    <t>BHR00468042</t>
  </si>
  <si>
    <t>4414241987*******2</t>
  </si>
  <si>
    <t>BHR00468574</t>
  </si>
  <si>
    <t>刘*仲</t>
  </si>
  <si>
    <t>4414811985*******1</t>
  </si>
  <si>
    <t>刘*峰</t>
  </si>
  <si>
    <t>4414812012*******0</t>
  </si>
  <si>
    <t>刘*钥</t>
  </si>
  <si>
    <t>4414812015*******8</t>
  </si>
  <si>
    <t>刘*嫣</t>
  </si>
  <si>
    <t>4414812019*******1</t>
  </si>
  <si>
    <t>高*玲</t>
  </si>
  <si>
    <t>3429211988*******2</t>
  </si>
  <si>
    <t>BHR00468684</t>
  </si>
  <si>
    <t>6228271981*******6</t>
  </si>
  <si>
    <t>张*轩</t>
  </si>
  <si>
    <t>6210272013*******0</t>
  </si>
  <si>
    <t>张*雅</t>
  </si>
  <si>
    <t>6210272016*******9</t>
  </si>
  <si>
    <t>苏*朝</t>
  </si>
  <si>
    <t>4525241980*******7</t>
  </si>
  <si>
    <t>BHR00469586</t>
  </si>
  <si>
    <t>廖*萍</t>
  </si>
  <si>
    <t>4508211987*******7</t>
  </si>
  <si>
    <t>苏*</t>
  </si>
  <si>
    <t>4508212011*******8</t>
  </si>
  <si>
    <t>廖*乐</t>
  </si>
  <si>
    <t>4508212015*******5</t>
  </si>
  <si>
    <t>甘*君</t>
  </si>
  <si>
    <t>4416211996*******9</t>
  </si>
  <si>
    <t>BHR00469833</t>
  </si>
  <si>
    <t>邬*</t>
  </si>
  <si>
    <t>4413021992*******7</t>
  </si>
  <si>
    <t>邬*瑶</t>
  </si>
  <si>
    <t>4413022020*******9</t>
  </si>
  <si>
    <t>曾*叶</t>
  </si>
  <si>
    <t>4305231988*******1</t>
  </si>
  <si>
    <t>BHR00470063</t>
  </si>
  <si>
    <t>4307221984*******8</t>
  </si>
  <si>
    <t>蒋*仪</t>
  </si>
  <si>
    <t>4305232016*******3</t>
  </si>
  <si>
    <t>蒋*毫</t>
  </si>
  <si>
    <t>4305232018*******8</t>
  </si>
  <si>
    <t>胡*珠</t>
  </si>
  <si>
    <t>3625221986*******7</t>
  </si>
  <si>
    <t>BHR00470468</t>
  </si>
  <si>
    <t>游*</t>
  </si>
  <si>
    <t>3625021985*******1</t>
  </si>
  <si>
    <t>游*悦</t>
  </si>
  <si>
    <t>3610022014*******4</t>
  </si>
  <si>
    <t>万*燕</t>
  </si>
  <si>
    <t>4113811980*******3</t>
  </si>
  <si>
    <t>BHR00472456</t>
  </si>
  <si>
    <t>李*祥</t>
  </si>
  <si>
    <t>4129241969*******9</t>
  </si>
  <si>
    <t>郑*武</t>
  </si>
  <si>
    <t>4451221992*******1</t>
  </si>
  <si>
    <t>BHR00472506</t>
  </si>
  <si>
    <t>康*玲</t>
  </si>
  <si>
    <t>4451221993*******1</t>
  </si>
  <si>
    <t>庞*伟</t>
  </si>
  <si>
    <t>4408041987*******4</t>
  </si>
  <si>
    <t>BHR00472754</t>
  </si>
  <si>
    <t>张*梅</t>
  </si>
  <si>
    <t>4409821987*******X</t>
  </si>
  <si>
    <t>庞*雯</t>
  </si>
  <si>
    <t>4408042016*******7</t>
  </si>
  <si>
    <t>庞*弘</t>
  </si>
  <si>
    <t>4408042020*******5</t>
  </si>
  <si>
    <t>李*新</t>
  </si>
  <si>
    <t>4311021988*******8</t>
  </si>
  <si>
    <t>BHR00472929</t>
  </si>
  <si>
    <t>王*霞</t>
  </si>
  <si>
    <t>4211811988*******1</t>
  </si>
  <si>
    <t>4211812018*******3</t>
  </si>
  <si>
    <t>李*茵</t>
  </si>
  <si>
    <t>4311022015*******0</t>
  </si>
  <si>
    <t>车*玲</t>
  </si>
  <si>
    <t>6205221993*******X</t>
  </si>
  <si>
    <t>BHR00473447</t>
  </si>
  <si>
    <t>丁*强</t>
  </si>
  <si>
    <t>6229221993*******9</t>
  </si>
  <si>
    <t>丁*水</t>
  </si>
  <si>
    <t>4403062021*******5</t>
  </si>
  <si>
    <t>3624261993*******2</t>
  </si>
  <si>
    <t>BHR00473527</t>
  </si>
  <si>
    <t>3624261994*******3</t>
  </si>
  <si>
    <t>郑*瑜</t>
  </si>
  <si>
    <t>4403112022*******7</t>
  </si>
  <si>
    <t>5002251985*******7</t>
  </si>
  <si>
    <t>BHR00474395</t>
  </si>
  <si>
    <t>放弃补租，2024年11月起停发补贴。未提交续签租赁合同等材料，原租赁合同到期时间为2024/10/27，2024年第四季度补贴发放至2024/10/27。</t>
  </si>
  <si>
    <t>6125241986*******6</t>
  </si>
  <si>
    <t>BHR00475640</t>
  </si>
  <si>
    <t>朱*勇</t>
  </si>
  <si>
    <t>6125241986*******9</t>
  </si>
  <si>
    <t>胡*欣</t>
  </si>
  <si>
    <t>4403062017*******2</t>
  </si>
  <si>
    <t>胡*琪</t>
  </si>
  <si>
    <t>6110232012*******1</t>
  </si>
  <si>
    <t>谢*翎</t>
  </si>
  <si>
    <t>4403061986*******6</t>
  </si>
  <si>
    <t>BHR00475877</t>
  </si>
  <si>
    <t>李*娟</t>
  </si>
  <si>
    <t>4521241988*******7</t>
  </si>
  <si>
    <t>BHR00475880</t>
  </si>
  <si>
    <t>刘*刚</t>
  </si>
  <si>
    <t>4209841989*******6</t>
  </si>
  <si>
    <t>刘*双</t>
  </si>
  <si>
    <t>4209842015*******5</t>
  </si>
  <si>
    <t>4209821993*******7</t>
  </si>
  <si>
    <t>BHR00476313</t>
  </si>
  <si>
    <t>张*丹</t>
  </si>
  <si>
    <t>4409821995*******4</t>
  </si>
  <si>
    <t>王*凌</t>
  </si>
  <si>
    <t>4209822020*******2</t>
  </si>
  <si>
    <t>张*枫</t>
  </si>
  <si>
    <t>4210231987*******9</t>
  </si>
  <si>
    <t>BHR00476331</t>
  </si>
  <si>
    <t>4210231990*******8</t>
  </si>
  <si>
    <t>张*浩</t>
  </si>
  <si>
    <t>4210232016*******6</t>
  </si>
  <si>
    <t>叶*容</t>
  </si>
  <si>
    <t>4409211996*******4</t>
  </si>
  <si>
    <t>BHR00476813</t>
  </si>
  <si>
    <t>王*亮</t>
  </si>
  <si>
    <t>3607021992*******7</t>
  </si>
  <si>
    <t>BHR00478643</t>
  </si>
  <si>
    <t>3607021993*******0</t>
  </si>
  <si>
    <t>王*宬</t>
  </si>
  <si>
    <t>3607022017*******X</t>
  </si>
  <si>
    <t>黄*纯</t>
  </si>
  <si>
    <t>4452211997*******8</t>
  </si>
  <si>
    <t>BHR00478752</t>
  </si>
  <si>
    <t>陈*贵</t>
  </si>
  <si>
    <t>4408821984*******6</t>
  </si>
  <si>
    <t>BHR00479353</t>
  </si>
  <si>
    <t>李*雯</t>
  </si>
  <si>
    <t>4408821987*******6</t>
  </si>
  <si>
    <t>陈*堃</t>
  </si>
  <si>
    <t>4408822013*******4</t>
  </si>
  <si>
    <t>陈*耀</t>
  </si>
  <si>
    <t>4408822014*******3</t>
  </si>
  <si>
    <t>唐*林</t>
  </si>
  <si>
    <t>4312221987*******5</t>
  </si>
  <si>
    <t>BHR00482394</t>
  </si>
  <si>
    <t>4312221987*******4</t>
  </si>
  <si>
    <t>姚*昊</t>
  </si>
  <si>
    <t>4312222012*******7</t>
  </si>
  <si>
    <t>姚*玥</t>
  </si>
  <si>
    <t>4312222019*******4</t>
  </si>
  <si>
    <t>4305261982*******0</t>
  </si>
  <si>
    <t>BHR00483335</t>
  </si>
  <si>
    <t>魏*平</t>
  </si>
  <si>
    <t>3604271974*******3</t>
  </si>
  <si>
    <t>魏*明</t>
  </si>
  <si>
    <t>3604272004*******4</t>
  </si>
  <si>
    <t>魏*心然</t>
  </si>
  <si>
    <t>3604272012*******4</t>
  </si>
  <si>
    <t>4290041988*******9</t>
  </si>
  <si>
    <t>BHR00483375</t>
  </si>
  <si>
    <t>朱*婷</t>
  </si>
  <si>
    <t>4509231992*******4</t>
  </si>
  <si>
    <t>肖*墨</t>
  </si>
  <si>
    <t>4403112021*******2</t>
  </si>
  <si>
    <t>郭*健</t>
  </si>
  <si>
    <t>4414221982*******7</t>
  </si>
  <si>
    <t>BHR00485698</t>
  </si>
  <si>
    <t>季*玲</t>
  </si>
  <si>
    <t>4209211982*******3</t>
  </si>
  <si>
    <t>郭*洤</t>
  </si>
  <si>
    <t>4403062011*******4</t>
  </si>
  <si>
    <t>郭*玺</t>
  </si>
  <si>
    <t>4403062015*******0</t>
  </si>
  <si>
    <t>邱*偲</t>
  </si>
  <si>
    <t>4403061992*******8</t>
  </si>
  <si>
    <t>BHR00485938</t>
  </si>
  <si>
    <t>4416221992*******9</t>
  </si>
  <si>
    <t>曾*宜</t>
  </si>
  <si>
    <t>4403062016*******7</t>
  </si>
  <si>
    <t>曾*煌</t>
  </si>
  <si>
    <t>4403112021*******6</t>
  </si>
  <si>
    <t>4223241986*******7</t>
  </si>
  <si>
    <t>BHR00486626</t>
  </si>
  <si>
    <t>4210221988*******2</t>
  </si>
  <si>
    <t>任*欣</t>
  </si>
  <si>
    <t>4210222014*******6</t>
  </si>
  <si>
    <t>任*杰</t>
  </si>
  <si>
    <t>4210222019*******0</t>
  </si>
  <si>
    <t>蔡*爽</t>
  </si>
  <si>
    <t>4452211989*******4</t>
  </si>
  <si>
    <t>BHR00486739</t>
  </si>
  <si>
    <t>邓*星</t>
  </si>
  <si>
    <t>3607301990*******8</t>
  </si>
  <si>
    <t>邓*轩</t>
  </si>
  <si>
    <t>4403052019*******8</t>
  </si>
  <si>
    <t>1404301991*******4</t>
  </si>
  <si>
    <t>BHR00486775</t>
  </si>
  <si>
    <t>刘*升</t>
  </si>
  <si>
    <t>1404301991*******8</t>
  </si>
  <si>
    <t>刘*言</t>
  </si>
  <si>
    <t>汤*鹏</t>
  </si>
  <si>
    <t>3622011990*******5</t>
  </si>
  <si>
    <t>BHR00487865</t>
  </si>
  <si>
    <t>3622011993*******8</t>
  </si>
  <si>
    <t>汤*雨</t>
  </si>
  <si>
    <t>3609022018*******4</t>
  </si>
  <si>
    <t>汤*羽</t>
  </si>
  <si>
    <t>4290011988*******4</t>
  </si>
  <si>
    <t>BHR00487878</t>
  </si>
  <si>
    <t>沈*漫</t>
  </si>
  <si>
    <t>4290011987*******4</t>
  </si>
  <si>
    <t>马*一</t>
  </si>
  <si>
    <t>4213022016*******9</t>
  </si>
  <si>
    <t>马*潇</t>
  </si>
  <si>
    <t>4213212020*******7</t>
  </si>
  <si>
    <t>李*丽</t>
  </si>
  <si>
    <t>4409211994*******7</t>
  </si>
  <si>
    <t>BHR00488713</t>
  </si>
  <si>
    <t>谭*真</t>
  </si>
  <si>
    <t>4311021990*******0</t>
  </si>
  <si>
    <t>BHR00489094</t>
  </si>
  <si>
    <t>租赁合同已续签</t>
  </si>
  <si>
    <t>3622021989*******8</t>
  </si>
  <si>
    <t>周*毓</t>
  </si>
  <si>
    <t>3609812017*******4</t>
  </si>
  <si>
    <t>钟*钦</t>
  </si>
  <si>
    <t>4415221996*******4</t>
  </si>
  <si>
    <t>BHR00489428</t>
  </si>
  <si>
    <t>张*玉</t>
  </si>
  <si>
    <t>4414221990*******2</t>
  </si>
  <si>
    <t>BHR00490539</t>
  </si>
  <si>
    <t>刘*炜</t>
  </si>
  <si>
    <t>4414221990*******8</t>
  </si>
  <si>
    <t>刘*宇</t>
  </si>
  <si>
    <t>4414222014*******1</t>
  </si>
  <si>
    <t>4414222015*******0</t>
  </si>
  <si>
    <t>潘*妃</t>
  </si>
  <si>
    <t>4501221987*******0</t>
  </si>
  <si>
    <t>BHR00491567</t>
  </si>
  <si>
    <t>罗*兮</t>
  </si>
  <si>
    <t>4501102018*******2</t>
  </si>
  <si>
    <t>韦*延</t>
  </si>
  <si>
    <t>4409211992*******2</t>
  </si>
  <si>
    <t>BHR00494195</t>
  </si>
  <si>
    <t>4409211988*******X</t>
  </si>
  <si>
    <t>刘*颉</t>
  </si>
  <si>
    <t>4403052019*******6</t>
  </si>
  <si>
    <t>刘*阳</t>
  </si>
  <si>
    <t>4403052021*******6</t>
  </si>
  <si>
    <t>石*梅</t>
  </si>
  <si>
    <t>3729251989*******9</t>
  </si>
  <si>
    <t>BHR00494436</t>
  </si>
  <si>
    <t>刘*明</t>
  </si>
  <si>
    <t>3729251987*******6</t>
  </si>
  <si>
    <t>4403062018*******8</t>
  </si>
  <si>
    <t>刘*硕</t>
  </si>
  <si>
    <t>张*英</t>
  </si>
  <si>
    <t>4403041993*******9</t>
  </si>
  <si>
    <t>BHR00495852</t>
  </si>
  <si>
    <t>刘*仿</t>
  </si>
  <si>
    <t>4416251988*******0</t>
  </si>
  <si>
    <t>刘*敏</t>
  </si>
  <si>
    <t>4403062015*******6</t>
  </si>
  <si>
    <t>付*焱</t>
  </si>
  <si>
    <t>4305251990*******4</t>
  </si>
  <si>
    <t>BHR00496639</t>
  </si>
  <si>
    <t>李*达</t>
  </si>
  <si>
    <t>4305251989*******0</t>
  </si>
  <si>
    <t>李*赋</t>
  </si>
  <si>
    <t>4305252018*******0</t>
  </si>
  <si>
    <t>翁*康</t>
  </si>
  <si>
    <t>4453811995*******2</t>
  </si>
  <si>
    <t>BHR00497313</t>
  </si>
  <si>
    <t>4303811989*******2</t>
  </si>
  <si>
    <t>BHR00498238</t>
  </si>
  <si>
    <t>曾*霞</t>
  </si>
  <si>
    <t>4412231990*******5</t>
  </si>
  <si>
    <t>陈*霖</t>
  </si>
  <si>
    <t>4303812014*******6</t>
  </si>
  <si>
    <t>4403112023*******5</t>
  </si>
  <si>
    <t>4304121987*******3</t>
  </si>
  <si>
    <t>BHR00498392</t>
  </si>
  <si>
    <t>4304231988*******6</t>
  </si>
  <si>
    <t>陈*怡</t>
  </si>
  <si>
    <t>4304122013*******0</t>
  </si>
  <si>
    <t>陈*如</t>
  </si>
  <si>
    <t>4304122015*******4</t>
  </si>
  <si>
    <t>何*麟</t>
  </si>
  <si>
    <t>4416241996*******X</t>
  </si>
  <si>
    <t>BHR00498735</t>
  </si>
  <si>
    <t>毛*彬</t>
  </si>
  <si>
    <t>4522241981*******8</t>
  </si>
  <si>
    <t>BHR00498804</t>
  </si>
  <si>
    <t>黄*杰</t>
  </si>
  <si>
    <t>4527231978*******1</t>
  </si>
  <si>
    <t>黄*思</t>
  </si>
  <si>
    <t>4512252007*******X</t>
  </si>
  <si>
    <t>黄*铭</t>
  </si>
  <si>
    <t>4512252012*******4</t>
  </si>
  <si>
    <t>苗*</t>
  </si>
  <si>
    <t>4206831983*******9</t>
  </si>
  <si>
    <t>BHR00499561</t>
  </si>
  <si>
    <t>彭*荣</t>
  </si>
  <si>
    <t>4309811986*******3</t>
  </si>
  <si>
    <t>苗*岚</t>
  </si>
  <si>
    <t>4206832018*******4</t>
  </si>
  <si>
    <t>贾*松</t>
  </si>
  <si>
    <t>4102221989*******4</t>
  </si>
  <si>
    <t>BHR00499656</t>
  </si>
  <si>
    <t>耿*慧</t>
  </si>
  <si>
    <t>4102221990*******0</t>
  </si>
  <si>
    <t>贾*桐</t>
  </si>
  <si>
    <t>4102222017*******0</t>
  </si>
  <si>
    <t>李*妮</t>
  </si>
  <si>
    <t>4206831988*******8</t>
  </si>
  <si>
    <t>BHR00499761</t>
  </si>
  <si>
    <t>熊*锐</t>
  </si>
  <si>
    <t>4206832014*******8</t>
  </si>
  <si>
    <t>3624291988*******3</t>
  </si>
  <si>
    <t>BHR00499814</t>
  </si>
  <si>
    <t>尹*媛</t>
  </si>
  <si>
    <t>3624301988*******8</t>
  </si>
  <si>
    <t>王*仪</t>
  </si>
  <si>
    <t>3608292020*******7</t>
  </si>
  <si>
    <t>黄*荣</t>
  </si>
  <si>
    <t>4522251988*******5</t>
  </si>
  <si>
    <t>BHR00499820</t>
  </si>
  <si>
    <t>苏*斌</t>
  </si>
  <si>
    <t>4522251987*******7</t>
  </si>
  <si>
    <t>苏*晨</t>
  </si>
  <si>
    <t>4513232017*******X</t>
  </si>
  <si>
    <t>苏*宁</t>
  </si>
  <si>
    <t>4513232021*******3</t>
  </si>
  <si>
    <t>罗*慧</t>
  </si>
  <si>
    <t>4508811989*******X</t>
  </si>
  <si>
    <t>BHR00500103</t>
  </si>
  <si>
    <t>陈*海</t>
  </si>
  <si>
    <t>4508811991*******2</t>
  </si>
  <si>
    <t>魏*玲</t>
  </si>
  <si>
    <t>6124011989*******7</t>
  </si>
  <si>
    <t>BHR00500161</t>
  </si>
  <si>
    <t>徐*马</t>
  </si>
  <si>
    <t>6124221987*******4</t>
  </si>
  <si>
    <t>徐*珩</t>
  </si>
  <si>
    <t>梁*愉</t>
  </si>
  <si>
    <t>4403061990*******2</t>
  </si>
  <si>
    <t>BHR00500179</t>
  </si>
  <si>
    <t>麦*柱</t>
  </si>
  <si>
    <t>4403061990*******1</t>
  </si>
  <si>
    <t>麦*晞</t>
  </si>
  <si>
    <t>4403062018*******5</t>
  </si>
  <si>
    <t>麦*宁</t>
  </si>
  <si>
    <t>邱*龙</t>
  </si>
  <si>
    <t>4325031987*******1</t>
  </si>
  <si>
    <t>BHR00501175</t>
  </si>
  <si>
    <t>夏*</t>
  </si>
  <si>
    <t>4325031985*******9</t>
  </si>
  <si>
    <t>夏*峥</t>
  </si>
  <si>
    <t>4313822013*******6</t>
  </si>
  <si>
    <t>夏*艳</t>
  </si>
  <si>
    <t>4313822016*******0</t>
  </si>
  <si>
    <t>来*</t>
  </si>
  <si>
    <t>6123211996*******6</t>
  </si>
  <si>
    <t>BHR00501379</t>
  </si>
  <si>
    <t>桂*</t>
  </si>
  <si>
    <t>4211271996*******1</t>
  </si>
  <si>
    <t>桂*钰</t>
  </si>
  <si>
    <t>宋*丹</t>
  </si>
  <si>
    <t>4209831987*******9</t>
  </si>
  <si>
    <t>BHR00501624</t>
  </si>
  <si>
    <t>文*彪</t>
  </si>
  <si>
    <t>4211271982*******5</t>
  </si>
  <si>
    <t>文*悦</t>
  </si>
  <si>
    <t>4211272015*******4</t>
  </si>
  <si>
    <t>陈*丽</t>
  </si>
  <si>
    <t>4408821990*******5</t>
  </si>
  <si>
    <t>BHR00501952</t>
  </si>
  <si>
    <t>段*林</t>
  </si>
  <si>
    <t>4304811986*******7</t>
  </si>
  <si>
    <t>BHR00502230</t>
  </si>
  <si>
    <t>未提交续签租赁合同等材料，原租赁合同到期时间为2024/11/15，2024年第四季度补贴发放至2024/11/15。</t>
  </si>
  <si>
    <t>蒋*梅</t>
  </si>
  <si>
    <t>4304811988*******0</t>
  </si>
  <si>
    <t>段*康</t>
  </si>
  <si>
    <t>段*杰</t>
  </si>
  <si>
    <t>4304812018*******6</t>
  </si>
  <si>
    <t>庄*娟</t>
  </si>
  <si>
    <t>4600341990*******3</t>
  </si>
  <si>
    <t>BHR00502549</t>
  </si>
  <si>
    <t>龚*生</t>
  </si>
  <si>
    <t>4403061991*******7</t>
  </si>
  <si>
    <t>龚*慈</t>
  </si>
  <si>
    <t>4403112020*******2</t>
  </si>
  <si>
    <t>李*珠</t>
  </si>
  <si>
    <t>4414231993*******8</t>
  </si>
  <si>
    <t>BHR00502608</t>
  </si>
  <si>
    <t>甘*</t>
  </si>
  <si>
    <t>3625251988*******0</t>
  </si>
  <si>
    <t>4307221987*******5</t>
  </si>
  <si>
    <t>BHR00502929</t>
  </si>
  <si>
    <t>沈*</t>
  </si>
  <si>
    <t>4307811990*******6</t>
  </si>
  <si>
    <t>沈*成</t>
  </si>
  <si>
    <t>4307812020*******7</t>
  </si>
  <si>
    <t>4209821989*******6</t>
  </si>
  <si>
    <t>BHR00503587</t>
  </si>
  <si>
    <t>4115231991*******4</t>
  </si>
  <si>
    <t>朱*瑾</t>
  </si>
  <si>
    <t>4403052020*******7</t>
  </si>
  <si>
    <t>4208221989*******9</t>
  </si>
  <si>
    <t>BHR00503710</t>
  </si>
  <si>
    <t>张*瑞</t>
  </si>
  <si>
    <t>4130261998*******1</t>
  </si>
  <si>
    <t>刘*雅</t>
  </si>
  <si>
    <t>4208222017*******X</t>
  </si>
  <si>
    <t>刘*茗</t>
  </si>
  <si>
    <t>4208222021*******7</t>
  </si>
  <si>
    <t>4409821987*******2</t>
  </si>
  <si>
    <t>BHR00504314</t>
  </si>
  <si>
    <t>陈*锋</t>
  </si>
  <si>
    <t>4409821985*******4</t>
  </si>
  <si>
    <t>陈*盛</t>
  </si>
  <si>
    <t>4403062019*******8</t>
  </si>
  <si>
    <t>陈*荧</t>
  </si>
  <si>
    <t>4409822014*******2</t>
  </si>
  <si>
    <t>陈*桦</t>
  </si>
  <si>
    <t>4409822015*******1</t>
  </si>
  <si>
    <t>程*林</t>
  </si>
  <si>
    <t>4211811990*******6</t>
  </si>
  <si>
    <t>BHR00506713</t>
  </si>
  <si>
    <t>帅*红</t>
  </si>
  <si>
    <t>4211811990*******7</t>
  </si>
  <si>
    <t>程*馨</t>
  </si>
  <si>
    <t>4211812015*******0</t>
  </si>
  <si>
    <t>程*睿</t>
  </si>
  <si>
    <t>4211812018*******1</t>
  </si>
  <si>
    <t>4305021982*******3</t>
  </si>
  <si>
    <t>BHR00507208</t>
  </si>
  <si>
    <t>梁*伟</t>
  </si>
  <si>
    <t>4503051979*******2</t>
  </si>
  <si>
    <t>梁*晨</t>
  </si>
  <si>
    <t>4509242015*******7</t>
  </si>
  <si>
    <t>袁*霞</t>
  </si>
  <si>
    <t>4408231993*******0</t>
  </si>
  <si>
    <t>BHR00508232</t>
  </si>
  <si>
    <t>罗*静</t>
  </si>
  <si>
    <t>4416221989*******X</t>
  </si>
  <si>
    <t>BHR00508336</t>
  </si>
  <si>
    <t>2024/11/15购买商品房，2024年12月起停发补贴</t>
  </si>
  <si>
    <t>陈*阳</t>
  </si>
  <si>
    <t>陈*星</t>
  </si>
  <si>
    <t>4416222015*******7</t>
  </si>
  <si>
    <t>李*丰</t>
  </si>
  <si>
    <t>4414221976*******0</t>
  </si>
  <si>
    <t>BHR00509491</t>
  </si>
  <si>
    <t>李*玲</t>
  </si>
  <si>
    <t>4414221978*******7</t>
  </si>
  <si>
    <t>4414222008*******8</t>
  </si>
  <si>
    <t>4414222010*******X</t>
  </si>
  <si>
    <t>徐*娇</t>
  </si>
  <si>
    <t>5130231989*******7</t>
  </si>
  <si>
    <t>BHR00509500</t>
  </si>
  <si>
    <t>陈*俊</t>
  </si>
  <si>
    <t>4202221984*******0</t>
  </si>
  <si>
    <t>陈*苡</t>
  </si>
  <si>
    <t>董*峰</t>
  </si>
  <si>
    <t>4224321980*******X</t>
  </si>
  <si>
    <t>BHR00510270</t>
  </si>
  <si>
    <t>潘*龙</t>
  </si>
  <si>
    <t>4205261985*******0</t>
  </si>
  <si>
    <t>董*豪</t>
  </si>
  <si>
    <t>4208212005*******9</t>
  </si>
  <si>
    <t>董*乐</t>
  </si>
  <si>
    <t>4208212017*******4</t>
  </si>
  <si>
    <t>韦*发</t>
  </si>
  <si>
    <t>4525261982*******7</t>
  </si>
  <si>
    <t>BHR00510908</t>
  </si>
  <si>
    <t>4509811984*******5</t>
  </si>
  <si>
    <t>韦*豪</t>
  </si>
  <si>
    <t>4509812007*******9</t>
  </si>
  <si>
    <t>韦*珍</t>
  </si>
  <si>
    <t>4509812009*******4</t>
  </si>
  <si>
    <t>郑*芳</t>
  </si>
  <si>
    <t>BHR00511028</t>
  </si>
  <si>
    <t>张*源</t>
  </si>
  <si>
    <t>4403061991*******4</t>
  </si>
  <si>
    <t>4290061991*******7</t>
  </si>
  <si>
    <t>BHR00511092</t>
  </si>
  <si>
    <t>放弃补租，2025年1月起停发补贴</t>
  </si>
  <si>
    <t>李*进</t>
  </si>
  <si>
    <t>4290061987*******0</t>
  </si>
  <si>
    <t>4290062016*******0</t>
  </si>
  <si>
    <t>李*恺</t>
  </si>
  <si>
    <t>徐*杰</t>
  </si>
  <si>
    <t>5107221985*******9</t>
  </si>
  <si>
    <t>BHR00512117</t>
  </si>
  <si>
    <t>5113211986*******8</t>
  </si>
  <si>
    <t>周*兮</t>
  </si>
  <si>
    <t>4403112021*******3</t>
  </si>
  <si>
    <t>徐*琪</t>
  </si>
  <si>
    <t>5107222017*******2</t>
  </si>
  <si>
    <t>徐*针</t>
  </si>
  <si>
    <t>3623301983*******8</t>
  </si>
  <si>
    <t>BHR00512546</t>
  </si>
  <si>
    <t>1426211980*******2</t>
  </si>
  <si>
    <t>李*阳</t>
  </si>
  <si>
    <t>4403042012*******6</t>
  </si>
  <si>
    <t>李*镐</t>
  </si>
  <si>
    <t>向*</t>
  </si>
  <si>
    <t>4290061990*******3</t>
  </si>
  <si>
    <t>BHR00512695</t>
  </si>
  <si>
    <t>李*名</t>
  </si>
  <si>
    <t>4205261989*******1</t>
  </si>
  <si>
    <t>李*一</t>
  </si>
  <si>
    <t>胡*程</t>
  </si>
  <si>
    <t>4290041988*******5</t>
  </si>
  <si>
    <t>BHR00513097</t>
  </si>
  <si>
    <t>4290041991*******6</t>
  </si>
  <si>
    <t>胡*扬</t>
  </si>
  <si>
    <t>赖*辉</t>
  </si>
  <si>
    <t>4416211991*******3</t>
  </si>
  <si>
    <t>BHR00513455</t>
  </si>
  <si>
    <t>柯*琳</t>
  </si>
  <si>
    <t>4415221995*******0</t>
  </si>
  <si>
    <t>赖*妍</t>
  </si>
  <si>
    <t>吕*旺</t>
  </si>
  <si>
    <t>4403061994*******1</t>
  </si>
  <si>
    <t>BHR00513977</t>
  </si>
  <si>
    <t>刘*婷</t>
  </si>
  <si>
    <t>4416221994*******6</t>
  </si>
  <si>
    <t>吕*程</t>
  </si>
  <si>
    <t>4290061982*******3</t>
  </si>
  <si>
    <t>BHR00514042</t>
  </si>
  <si>
    <t>姚*维</t>
  </si>
  <si>
    <t>4290061983*******7</t>
  </si>
  <si>
    <t>王*傲</t>
  </si>
  <si>
    <t>4290062008*******6</t>
  </si>
  <si>
    <t>姚*玺</t>
  </si>
  <si>
    <t>姚*奕</t>
  </si>
  <si>
    <t>4403062018*******2</t>
  </si>
  <si>
    <t>汪*勇</t>
  </si>
  <si>
    <t>3622271988*******3</t>
  </si>
  <si>
    <t>BHR00514586</t>
  </si>
  <si>
    <t>辛*</t>
  </si>
  <si>
    <t>3622271992*******2</t>
  </si>
  <si>
    <t>汪*扬</t>
  </si>
  <si>
    <t>3609222017*******4</t>
  </si>
  <si>
    <t>汪*昕</t>
  </si>
  <si>
    <t>3609222018*******5</t>
  </si>
  <si>
    <t>3622041989*******2</t>
  </si>
  <si>
    <t>BHR00514772</t>
  </si>
  <si>
    <t>3622041988*******6</t>
  </si>
  <si>
    <t>黄*爵</t>
  </si>
  <si>
    <t>3609832013*******1</t>
  </si>
  <si>
    <t>黄*宇</t>
  </si>
  <si>
    <t>3609832015*******4</t>
  </si>
  <si>
    <t>钟*勋</t>
  </si>
  <si>
    <t>4416251996*******X</t>
  </si>
  <si>
    <t>BHR00515083</t>
  </si>
  <si>
    <t>4113251982*******6</t>
  </si>
  <si>
    <t>BHR00516028</t>
  </si>
  <si>
    <t>赵*军</t>
  </si>
  <si>
    <t>4203001972*******0</t>
  </si>
  <si>
    <t>赵*欣</t>
  </si>
  <si>
    <t>4113282013*******X</t>
  </si>
  <si>
    <t>王*容</t>
  </si>
  <si>
    <t>4305251980*******7</t>
  </si>
  <si>
    <t>BHR00516329</t>
  </si>
  <si>
    <t>4305241981*******X</t>
  </si>
  <si>
    <t>尹*然</t>
  </si>
  <si>
    <t>4305242006*******8</t>
  </si>
  <si>
    <t>邱*春</t>
  </si>
  <si>
    <t>4221281974*******8</t>
  </si>
  <si>
    <t>BHR00516572</t>
  </si>
  <si>
    <t>2310831990*******0</t>
  </si>
  <si>
    <t>BHR00517377</t>
  </si>
  <si>
    <t>邓*娜</t>
  </si>
  <si>
    <t>4526241991*******8</t>
  </si>
  <si>
    <t>4307021981*******8</t>
  </si>
  <si>
    <t>BHR00517435</t>
  </si>
  <si>
    <t>陈*明</t>
  </si>
  <si>
    <t>4307021983*******6</t>
  </si>
  <si>
    <t>钟*俊</t>
  </si>
  <si>
    <t>4307232007*******8</t>
  </si>
  <si>
    <t>何*齐</t>
  </si>
  <si>
    <t>4307232009*******9</t>
  </si>
  <si>
    <t>叶*泽</t>
  </si>
  <si>
    <t>BHR00518507</t>
  </si>
  <si>
    <t>刘*娴</t>
  </si>
  <si>
    <t>4416211992*******5</t>
  </si>
  <si>
    <t>4403052017*******9</t>
  </si>
  <si>
    <t>叶*宏</t>
  </si>
  <si>
    <t>4403052019*******X</t>
  </si>
  <si>
    <t>张*燕</t>
  </si>
  <si>
    <t>3508221994*******3</t>
  </si>
  <si>
    <t>BHR00520153</t>
  </si>
  <si>
    <t>4212221992*******5</t>
  </si>
  <si>
    <t>邓*仪</t>
  </si>
  <si>
    <t>4418271990*******X</t>
  </si>
  <si>
    <t>BHR00520430</t>
  </si>
  <si>
    <t>钟*环</t>
  </si>
  <si>
    <t>4416211989*******1</t>
  </si>
  <si>
    <t>钟*琪</t>
  </si>
  <si>
    <t>4416212017*******4</t>
  </si>
  <si>
    <t>钟*琛</t>
  </si>
  <si>
    <t>4416212020*******X</t>
  </si>
  <si>
    <t>雷*容</t>
  </si>
  <si>
    <t>3509811989*******X</t>
  </si>
  <si>
    <t>BHR00520706</t>
  </si>
  <si>
    <t>邹*贤</t>
  </si>
  <si>
    <t>4452221974*******6</t>
  </si>
  <si>
    <t>邹*东</t>
  </si>
  <si>
    <t>3509812019*******0</t>
  </si>
  <si>
    <t>4305241986*******4</t>
  </si>
  <si>
    <t>BHR00521859</t>
  </si>
  <si>
    <t>3607221989*******0</t>
  </si>
  <si>
    <t>罗*宸</t>
  </si>
  <si>
    <t>3607222016*******2</t>
  </si>
  <si>
    <t>叶*倩</t>
  </si>
  <si>
    <t>4210221987*******1</t>
  </si>
  <si>
    <t>BHR00522092</t>
  </si>
  <si>
    <t>涂*萌</t>
  </si>
  <si>
    <t>3601021990*******4</t>
  </si>
  <si>
    <t>BHR00522733</t>
  </si>
  <si>
    <t>杨*红</t>
  </si>
  <si>
    <t>4417231995*******7</t>
  </si>
  <si>
    <t>BHR00523373</t>
  </si>
  <si>
    <t>盘*进</t>
  </si>
  <si>
    <t>4417231991*******4</t>
  </si>
  <si>
    <t>刘*冰</t>
  </si>
  <si>
    <t>4208811981*******X</t>
  </si>
  <si>
    <t>BHR00525126</t>
  </si>
  <si>
    <t>李*艾</t>
  </si>
  <si>
    <t>4208021978*******2</t>
  </si>
  <si>
    <t>4403042016*******3</t>
  </si>
  <si>
    <t>4311211985*******6</t>
  </si>
  <si>
    <t>BHR00526746</t>
  </si>
  <si>
    <t>严*斌</t>
  </si>
  <si>
    <t>4209841981*******1</t>
  </si>
  <si>
    <t>严*</t>
  </si>
  <si>
    <t>4290041984*******8</t>
  </si>
  <si>
    <t>BHR00527510</t>
  </si>
  <si>
    <t>许*芳</t>
  </si>
  <si>
    <t>4290041983*******2</t>
  </si>
  <si>
    <t>杨*辰</t>
  </si>
  <si>
    <t>4290042012*******7</t>
  </si>
  <si>
    <t>林*如</t>
  </si>
  <si>
    <t>4405821993*******3</t>
  </si>
  <si>
    <t>BHR00528153</t>
  </si>
  <si>
    <t>魏*裕</t>
  </si>
  <si>
    <t>4405821992*******5</t>
  </si>
  <si>
    <t>4403061996*******1</t>
  </si>
  <si>
    <t>BHR00529035</t>
  </si>
  <si>
    <t>韦*银</t>
  </si>
  <si>
    <t>5227271988*******7</t>
  </si>
  <si>
    <t>BHR00529650</t>
  </si>
  <si>
    <t>邹*棋</t>
  </si>
  <si>
    <t>5227272008*******4</t>
  </si>
  <si>
    <t>陈*东</t>
  </si>
  <si>
    <t>4203231994*******4</t>
  </si>
  <si>
    <t>BHR00529661</t>
  </si>
  <si>
    <t>刘*艳</t>
  </si>
  <si>
    <t>3605021995*******3</t>
  </si>
  <si>
    <t>陈*壹</t>
  </si>
  <si>
    <t>5116231991*******3</t>
  </si>
  <si>
    <t>BHR00529866</t>
  </si>
  <si>
    <t>4306821997*******7</t>
  </si>
  <si>
    <t>胡*硕</t>
  </si>
  <si>
    <t>武*</t>
  </si>
  <si>
    <t>6106281988*******9</t>
  </si>
  <si>
    <t>BHR00530196</t>
  </si>
  <si>
    <t>郑*伟</t>
  </si>
  <si>
    <t>4206251986*******2</t>
  </si>
  <si>
    <t>郑*信</t>
  </si>
  <si>
    <t>4206252013*******5</t>
  </si>
  <si>
    <t>4308221984*******0</t>
  </si>
  <si>
    <t>BHR00530385</t>
  </si>
  <si>
    <t>魏*沂</t>
  </si>
  <si>
    <t>4306261991*******5</t>
  </si>
  <si>
    <t>钟*萱</t>
  </si>
  <si>
    <t>4308222014*******6</t>
  </si>
  <si>
    <t>邓*辉</t>
  </si>
  <si>
    <t>4310231987*******8</t>
  </si>
  <si>
    <t>BHR00530619</t>
  </si>
  <si>
    <t>肖*佳</t>
  </si>
  <si>
    <t>4310031992*******7</t>
  </si>
  <si>
    <t>4310232019*******4</t>
  </si>
  <si>
    <t>邓*皓</t>
  </si>
  <si>
    <t>彭*珂</t>
  </si>
  <si>
    <t>3603131991*******2</t>
  </si>
  <si>
    <t>BHR00531277</t>
  </si>
  <si>
    <t>3603121991*******4</t>
  </si>
  <si>
    <t>吴*权</t>
  </si>
  <si>
    <t>3603232014*******3</t>
  </si>
  <si>
    <t>吴*槿</t>
  </si>
  <si>
    <t>3603232017*******4</t>
  </si>
  <si>
    <t>可*驹</t>
  </si>
  <si>
    <t>5324241981*******7</t>
  </si>
  <si>
    <t>BHR00531835</t>
  </si>
  <si>
    <t>可*溪</t>
  </si>
  <si>
    <t>4403062013*******7</t>
  </si>
  <si>
    <t>4209211993*******6</t>
  </si>
  <si>
    <t>BHR00533328</t>
  </si>
  <si>
    <t>罗*怀</t>
  </si>
  <si>
    <t>3601021975*******X</t>
  </si>
  <si>
    <t>1101112016*******6</t>
  </si>
  <si>
    <t>1101112021*******7</t>
  </si>
  <si>
    <t>郭*兵</t>
  </si>
  <si>
    <t>BHR00533840</t>
  </si>
  <si>
    <t>文*军</t>
  </si>
  <si>
    <t>4305241989*******6</t>
  </si>
  <si>
    <t>郭*铭</t>
  </si>
  <si>
    <t>4305242019*******X</t>
  </si>
  <si>
    <t>田*颖</t>
  </si>
  <si>
    <t>4210231986*******6</t>
  </si>
  <si>
    <t>BHR00534671</t>
  </si>
  <si>
    <t>4509221984*******4</t>
  </si>
  <si>
    <t>BHR00534957</t>
  </si>
  <si>
    <t>张*康</t>
  </si>
  <si>
    <t>5222241976*******4</t>
  </si>
  <si>
    <t>4509222013*******9</t>
  </si>
  <si>
    <t>4509222016*******8</t>
  </si>
  <si>
    <t>徐*焕</t>
  </si>
  <si>
    <t>4127221985*******6</t>
  </si>
  <si>
    <t>BHR00535288</t>
  </si>
  <si>
    <t>梁*锋</t>
  </si>
  <si>
    <t>4409021986*******4</t>
  </si>
  <si>
    <t>BHR00537077</t>
  </si>
  <si>
    <t>梁*乐</t>
  </si>
  <si>
    <t>4401132013*******8</t>
  </si>
  <si>
    <t>关*涛</t>
  </si>
  <si>
    <t>4104821983*******X</t>
  </si>
  <si>
    <t>BHR00537419</t>
  </si>
  <si>
    <t>陈*乐</t>
  </si>
  <si>
    <t>4104821988*******X</t>
  </si>
  <si>
    <t>关*轩</t>
  </si>
  <si>
    <t>4104822013*******4</t>
  </si>
  <si>
    <t>关*芮</t>
  </si>
  <si>
    <t>许*玲</t>
  </si>
  <si>
    <t>4451211991*******X</t>
  </si>
  <si>
    <t>BHR00538807</t>
  </si>
  <si>
    <t>4113811992*******0</t>
  </si>
  <si>
    <t>BHR00539766</t>
  </si>
  <si>
    <t>汪*婷</t>
  </si>
  <si>
    <t>王*溪</t>
  </si>
  <si>
    <t>戴*棉</t>
  </si>
  <si>
    <t>4417211992*******9</t>
  </si>
  <si>
    <t>BHR00539784</t>
  </si>
  <si>
    <t>叶*才</t>
  </si>
  <si>
    <t>4417021993*******2</t>
  </si>
  <si>
    <t>叶*杰</t>
  </si>
  <si>
    <t>4403062021*******4</t>
  </si>
  <si>
    <t>熊*涛</t>
  </si>
  <si>
    <t>3601221987*******4</t>
  </si>
  <si>
    <t>BHR00542730</t>
  </si>
  <si>
    <t>韩*娜</t>
  </si>
  <si>
    <t>3604241993*******4</t>
  </si>
  <si>
    <t>熊*莹</t>
  </si>
  <si>
    <t>4403042020*******X</t>
  </si>
  <si>
    <t>熊*铭</t>
  </si>
  <si>
    <t>4403052022*******0</t>
  </si>
  <si>
    <t>4414221996*******5</t>
  </si>
  <si>
    <t>BHR00543663</t>
  </si>
  <si>
    <t>4414221996*******7</t>
  </si>
  <si>
    <t>罗*港</t>
  </si>
  <si>
    <t>4415231993*******8</t>
  </si>
  <si>
    <t>BHR00543906</t>
  </si>
  <si>
    <t>林*娜</t>
  </si>
  <si>
    <t>4452211993*******3</t>
  </si>
  <si>
    <t>罗*涵</t>
  </si>
  <si>
    <t>4403062021*******3</t>
  </si>
  <si>
    <t>罗*婷</t>
  </si>
  <si>
    <t>4415232019*******5</t>
  </si>
  <si>
    <t>3601241985*******6</t>
  </si>
  <si>
    <t>BHR00544289</t>
  </si>
  <si>
    <t>黄*清</t>
  </si>
  <si>
    <t>4522241987*******0</t>
  </si>
  <si>
    <t>金*茜</t>
  </si>
  <si>
    <t>4513222014*******8</t>
  </si>
  <si>
    <t>温*珍</t>
  </si>
  <si>
    <t>4504221988*******3</t>
  </si>
  <si>
    <t>BHR00544643</t>
  </si>
  <si>
    <t>刘*萍</t>
  </si>
  <si>
    <t>4416251990*******4</t>
  </si>
  <si>
    <t>BHR00544839</t>
  </si>
  <si>
    <t>宁*敏</t>
  </si>
  <si>
    <t>4127221990*******1</t>
  </si>
  <si>
    <t>BHR00545183</t>
  </si>
  <si>
    <t>徐*港</t>
  </si>
  <si>
    <t>4127221990*******X</t>
  </si>
  <si>
    <t>徐*宁</t>
  </si>
  <si>
    <t>4116222016*******X</t>
  </si>
  <si>
    <t>李*宁</t>
  </si>
  <si>
    <t>2301061985*******2</t>
  </si>
  <si>
    <t>BHR00545577</t>
  </si>
  <si>
    <t>2301041984*******5</t>
  </si>
  <si>
    <t>杨*融</t>
  </si>
  <si>
    <t>1101052014*******0</t>
  </si>
  <si>
    <t>陈*妍</t>
  </si>
  <si>
    <t>4453811998*******5</t>
  </si>
  <si>
    <t>BHR00545619</t>
  </si>
  <si>
    <t>张*峰</t>
  </si>
  <si>
    <t>4325241989*******4</t>
  </si>
  <si>
    <t>BHR00547130</t>
  </si>
  <si>
    <t>原租赁合同到期时间为2024/9/1。2024年第三季度补贴发放至2024/9/1。租赁合同已续签，补发2024/9/2-2024/9/30/补贴</t>
  </si>
  <si>
    <t>贾*茹</t>
  </si>
  <si>
    <t>1502071988*******2</t>
  </si>
  <si>
    <t>张*妤</t>
  </si>
  <si>
    <t>邱*森</t>
  </si>
  <si>
    <t>4451221984*******9</t>
  </si>
  <si>
    <t>BHR00547673</t>
  </si>
  <si>
    <t>4412821983*******6</t>
  </si>
  <si>
    <t>邱*哲</t>
  </si>
  <si>
    <t>4451222011*******6</t>
  </si>
  <si>
    <t>邱*涵</t>
  </si>
  <si>
    <t>4451222012*******5</t>
  </si>
  <si>
    <t>3624291992*******0</t>
  </si>
  <si>
    <t>BHR00548797</t>
  </si>
  <si>
    <t>4222021993*******5</t>
  </si>
  <si>
    <t>张*馨</t>
  </si>
  <si>
    <t>4209812018*******7</t>
  </si>
  <si>
    <t>檀*义</t>
  </si>
  <si>
    <t>3501251999*******6</t>
  </si>
  <si>
    <t>BHR00550262</t>
  </si>
  <si>
    <t>戴*华</t>
  </si>
  <si>
    <t>4305811987*******2</t>
  </si>
  <si>
    <t>BHR00550559</t>
  </si>
  <si>
    <t>4305811981*******0</t>
  </si>
  <si>
    <t>杨*义</t>
  </si>
  <si>
    <t>4305812009*******8</t>
  </si>
  <si>
    <t>杨*木</t>
  </si>
  <si>
    <t>4305812015*******6</t>
  </si>
  <si>
    <t>杜*红</t>
  </si>
  <si>
    <t>4130011971*******5</t>
  </si>
  <si>
    <t>BHR00550625</t>
  </si>
  <si>
    <t>4115211985*******2</t>
  </si>
  <si>
    <t>BHR00550657</t>
  </si>
  <si>
    <t>4115211987*******1</t>
  </si>
  <si>
    <t>张*语</t>
  </si>
  <si>
    <t>4115212009*******5</t>
  </si>
  <si>
    <t>4115212011*******6</t>
  </si>
  <si>
    <t>4115212015*******6</t>
  </si>
  <si>
    <t>4414231991*******2</t>
  </si>
  <si>
    <t>BHR00550817</t>
  </si>
  <si>
    <t>刘*香</t>
  </si>
  <si>
    <t>4304811990*******8</t>
  </si>
  <si>
    <t>BHR00550939</t>
  </si>
  <si>
    <t>4304811990*******0</t>
  </si>
  <si>
    <t>黄*翔</t>
  </si>
  <si>
    <t>4304812015*******1</t>
  </si>
  <si>
    <t>黄*皓</t>
  </si>
  <si>
    <t>4304812017*******7</t>
  </si>
  <si>
    <t>彭*清</t>
  </si>
  <si>
    <t>4414231989*******0</t>
  </si>
  <si>
    <t>BHR00551014</t>
  </si>
  <si>
    <t>李*丹</t>
  </si>
  <si>
    <t>4414231989*******4</t>
  </si>
  <si>
    <t>彭*妍</t>
  </si>
  <si>
    <t>4414232017*******1</t>
  </si>
  <si>
    <t>彭*愉</t>
  </si>
  <si>
    <t>4414232018*******X</t>
  </si>
  <si>
    <t>李*涛</t>
  </si>
  <si>
    <t>4290061985*******4</t>
  </si>
  <si>
    <t>BHR00551671</t>
  </si>
  <si>
    <t>陈*甜</t>
  </si>
  <si>
    <t>4303211986*******2</t>
  </si>
  <si>
    <t>李*雪</t>
  </si>
  <si>
    <t>4303212014*******3</t>
  </si>
  <si>
    <t>4304211991*******3</t>
  </si>
  <si>
    <t>BHR00552126</t>
  </si>
  <si>
    <t>许*强</t>
  </si>
  <si>
    <t>6105261988*******2</t>
  </si>
  <si>
    <t>许*晞</t>
  </si>
  <si>
    <t>4403032022*******1</t>
  </si>
  <si>
    <t>刘*博</t>
  </si>
  <si>
    <t>2301061995*******4</t>
  </si>
  <si>
    <t>BHR00552551</t>
  </si>
  <si>
    <t>朱*苹</t>
  </si>
  <si>
    <t>4409211992*******8</t>
  </si>
  <si>
    <t>BHR00552731</t>
  </si>
  <si>
    <t>婚姻关系变化增加人口数，2023.12-2024.11.21按原标准，2024.11.22开始按新标准</t>
  </si>
  <si>
    <t>段*军</t>
  </si>
  <si>
    <t>4302241990*******0</t>
  </si>
  <si>
    <t>曾*真</t>
  </si>
  <si>
    <t>4408251992*******5</t>
  </si>
  <si>
    <t>BHR00553097</t>
  </si>
  <si>
    <t>蒋*贤</t>
  </si>
  <si>
    <t>4408251989*******6</t>
  </si>
  <si>
    <t>蒋*霖</t>
  </si>
  <si>
    <t>4403112023*******3</t>
  </si>
  <si>
    <t>4408252019*******X</t>
  </si>
  <si>
    <t>4416251988*******9</t>
  </si>
  <si>
    <t>BHR00556164</t>
  </si>
  <si>
    <t>谭*秀</t>
  </si>
  <si>
    <t>4310811988*******X</t>
  </si>
  <si>
    <t>BHR00556967</t>
  </si>
  <si>
    <t>潘*飞</t>
  </si>
  <si>
    <t>4309031986*******0</t>
  </si>
  <si>
    <t>潘*然</t>
  </si>
  <si>
    <t>4309032013*******7</t>
  </si>
  <si>
    <t>刘*玲</t>
  </si>
  <si>
    <t>4508811994*******6</t>
  </si>
  <si>
    <t>BHR00557450</t>
  </si>
  <si>
    <t>3604301991*******3</t>
  </si>
  <si>
    <t>司*朵</t>
  </si>
  <si>
    <t>4417211992*******0</t>
  </si>
  <si>
    <t>BHR00557871</t>
  </si>
  <si>
    <t>2024/11/8购买商品房，2024年12月起停发补贴</t>
  </si>
  <si>
    <t>黄*结</t>
  </si>
  <si>
    <t>4417211992*******1</t>
  </si>
  <si>
    <t>司*筱芮</t>
  </si>
  <si>
    <t>4417212018*******5</t>
  </si>
  <si>
    <t>王*兵</t>
  </si>
  <si>
    <t>3711211987*******8</t>
  </si>
  <si>
    <t>BHR00558892</t>
  </si>
  <si>
    <t>4309211989*******3</t>
  </si>
  <si>
    <t>王*炜</t>
  </si>
  <si>
    <t>4309212014*******8</t>
  </si>
  <si>
    <t>4309212017*******1</t>
  </si>
  <si>
    <t>叶*丰</t>
  </si>
  <si>
    <t>4403011996*******1</t>
  </si>
  <si>
    <t>BHR00559818</t>
  </si>
  <si>
    <t>彭*宁</t>
  </si>
  <si>
    <t>4414261997*******7</t>
  </si>
  <si>
    <t>叶*儿</t>
  </si>
  <si>
    <t>4403032019*******4</t>
  </si>
  <si>
    <t>4403032021*******7</t>
  </si>
  <si>
    <t>陈*薇</t>
  </si>
  <si>
    <t>4405821997*******2</t>
  </si>
  <si>
    <t>BHR00560465</t>
  </si>
  <si>
    <t>唐*添翼</t>
  </si>
  <si>
    <t>4304051998*******7</t>
  </si>
  <si>
    <t>4224311976*******4</t>
  </si>
  <si>
    <t>BHR00560500</t>
  </si>
  <si>
    <t>杜*</t>
  </si>
  <si>
    <t>4201061982*******1</t>
  </si>
  <si>
    <t>杨*超</t>
  </si>
  <si>
    <t>4208812006*******7</t>
  </si>
  <si>
    <t>杨*月</t>
  </si>
  <si>
    <t>4403062016*******1</t>
  </si>
  <si>
    <t>4201171987*******7</t>
  </si>
  <si>
    <t>BHR00562635</t>
  </si>
  <si>
    <t>阮*婷</t>
  </si>
  <si>
    <t>4201171989*******X</t>
  </si>
  <si>
    <t>肖*均</t>
  </si>
  <si>
    <t>4201172015*******6</t>
  </si>
  <si>
    <t>刘*颜</t>
  </si>
  <si>
    <t>4409811993*******3</t>
  </si>
  <si>
    <t>BHR00562898</t>
  </si>
  <si>
    <t>戴*添</t>
  </si>
  <si>
    <t>4409811992*******2</t>
  </si>
  <si>
    <t>戴*怡</t>
  </si>
  <si>
    <t>4409812018*******6</t>
  </si>
  <si>
    <t>戴*潼</t>
  </si>
  <si>
    <t>4409812021*******3</t>
  </si>
  <si>
    <t>詹*芬</t>
  </si>
  <si>
    <t>4414231986*******4</t>
  </si>
  <si>
    <t>BHR00562904</t>
  </si>
  <si>
    <t>余*基</t>
  </si>
  <si>
    <t>4413241985*******X</t>
  </si>
  <si>
    <t>余*灵</t>
  </si>
  <si>
    <t>傅*光</t>
  </si>
  <si>
    <t>2302061983*******0</t>
  </si>
  <si>
    <t>BHR00563227</t>
  </si>
  <si>
    <t>梁*丹</t>
  </si>
  <si>
    <t>4409231985*******X</t>
  </si>
  <si>
    <t>傅*霆</t>
  </si>
  <si>
    <t>崔*香</t>
  </si>
  <si>
    <t>3403231980*******7</t>
  </si>
  <si>
    <t>BHR00564133</t>
  </si>
  <si>
    <t>原租赁合同到期时间为2024/7/1，2024年第三季度补贴发放至2024/7/1。租赁合同已续签，补发2024/7/2-2024/9/30/补贴</t>
  </si>
  <si>
    <t>3403231982*******5</t>
  </si>
  <si>
    <t>崔*赫</t>
  </si>
  <si>
    <t>3403232008*******3</t>
  </si>
  <si>
    <t>崔*熙</t>
  </si>
  <si>
    <t>3403232019*******2</t>
  </si>
  <si>
    <t>余*密</t>
  </si>
  <si>
    <t>6101221974*******5</t>
  </si>
  <si>
    <t>BHR00566822</t>
  </si>
  <si>
    <t>6101221972*******X</t>
  </si>
  <si>
    <t>李*好</t>
  </si>
  <si>
    <t>3704811989*******0</t>
  </si>
  <si>
    <t>BHR00566856</t>
  </si>
  <si>
    <t>徐*娟</t>
  </si>
  <si>
    <t>4503211989*******2</t>
  </si>
  <si>
    <t>3704812016*******5</t>
  </si>
  <si>
    <t>李*呈</t>
  </si>
  <si>
    <t>穆*蕊</t>
  </si>
  <si>
    <t>6229271994*******1</t>
  </si>
  <si>
    <t>BHR00566893</t>
  </si>
  <si>
    <t>4202811992*******3</t>
  </si>
  <si>
    <t>BHR00567087</t>
  </si>
  <si>
    <t>张*林</t>
  </si>
  <si>
    <t>张*淇</t>
  </si>
  <si>
    <t>4202812017*******3</t>
  </si>
  <si>
    <t>4202812019*******9</t>
  </si>
  <si>
    <t>肖*丽</t>
  </si>
  <si>
    <t>4414221988*******4</t>
  </si>
  <si>
    <t>BHR00567612</t>
  </si>
  <si>
    <t>丘*</t>
  </si>
  <si>
    <t>4414211988*******3</t>
  </si>
  <si>
    <t>丘*琦</t>
  </si>
  <si>
    <t>丘*心</t>
  </si>
  <si>
    <t>4414212012*******3</t>
  </si>
  <si>
    <t>4302241983*******8</t>
  </si>
  <si>
    <t>BHR00567632</t>
  </si>
  <si>
    <t>杨*洪</t>
  </si>
  <si>
    <t>4302241982*******0</t>
  </si>
  <si>
    <t>杨*瀚</t>
  </si>
  <si>
    <t>4302242012*******1</t>
  </si>
  <si>
    <t>杨*浩</t>
  </si>
  <si>
    <t>4302242018*******X</t>
  </si>
  <si>
    <t>裴*</t>
  </si>
  <si>
    <t>4210031981*******5</t>
  </si>
  <si>
    <t>BHR00567843</t>
  </si>
  <si>
    <t>林*冬</t>
  </si>
  <si>
    <t>4305811980*******0</t>
  </si>
  <si>
    <t>林*南馨</t>
  </si>
  <si>
    <t>4208212015*******9</t>
  </si>
  <si>
    <t>李*东恩</t>
  </si>
  <si>
    <t>4208212015*******5</t>
  </si>
  <si>
    <t>3408221993*******8</t>
  </si>
  <si>
    <t>BHR00568145</t>
  </si>
  <si>
    <t>5113031989*******8</t>
  </si>
  <si>
    <t>BHR00568862</t>
  </si>
  <si>
    <t>杨*友</t>
  </si>
  <si>
    <t>5113221986*******4</t>
  </si>
  <si>
    <t>胡*莲</t>
  </si>
  <si>
    <t>3602811981*******1</t>
  </si>
  <si>
    <t>BHR00569919</t>
  </si>
  <si>
    <t>3601111981*******9</t>
  </si>
  <si>
    <t>谢*言</t>
  </si>
  <si>
    <t>3609242008*******7</t>
  </si>
  <si>
    <t>3607241988*******2</t>
  </si>
  <si>
    <t>BHR00570035</t>
  </si>
  <si>
    <t>钟*梅</t>
  </si>
  <si>
    <t>3621251982*******4</t>
  </si>
  <si>
    <t>3607242017*******8</t>
  </si>
  <si>
    <t>陈*君</t>
  </si>
  <si>
    <t>3607242020*******6</t>
  </si>
  <si>
    <t>李*凤</t>
  </si>
  <si>
    <t>4408111986*******3</t>
  </si>
  <si>
    <t>BHR00570592</t>
  </si>
  <si>
    <t>韦*</t>
  </si>
  <si>
    <t>4408251986*******5</t>
  </si>
  <si>
    <t>韦*铺</t>
  </si>
  <si>
    <t>4408252012*******4</t>
  </si>
  <si>
    <t>韦*永</t>
  </si>
  <si>
    <t>4408252018*******9</t>
  </si>
  <si>
    <t>4307811982*******6</t>
  </si>
  <si>
    <t>BHR00571011</t>
  </si>
  <si>
    <t>汤*敏</t>
  </si>
  <si>
    <t>4307251986*******3</t>
  </si>
  <si>
    <t>刘*航</t>
  </si>
  <si>
    <t>4307252012*******1</t>
  </si>
  <si>
    <t>刘*颖</t>
  </si>
  <si>
    <t>4403072019*******2</t>
  </si>
  <si>
    <t>3729231997*******0</t>
  </si>
  <si>
    <t>BHR00571235</t>
  </si>
  <si>
    <t>黄*娥</t>
  </si>
  <si>
    <t>4416221984*******5</t>
  </si>
  <si>
    <t>BHR00571295</t>
  </si>
  <si>
    <t>邹*福</t>
  </si>
  <si>
    <t>4416221985*******7</t>
  </si>
  <si>
    <t>邹*正</t>
  </si>
  <si>
    <t>4416222013*******1</t>
  </si>
  <si>
    <t>邹*馨</t>
  </si>
  <si>
    <t>4416222016*******0</t>
  </si>
  <si>
    <t>4206251984*******4</t>
  </si>
  <si>
    <t>BHR00571569</t>
  </si>
  <si>
    <t>4206251989*******3</t>
  </si>
  <si>
    <t>王*尧</t>
  </si>
  <si>
    <t>4206252018*******0</t>
  </si>
  <si>
    <t>4290061985*******8</t>
  </si>
  <si>
    <t>BHR00571681</t>
  </si>
  <si>
    <t>何*森</t>
  </si>
  <si>
    <t>4409811983*******1</t>
  </si>
  <si>
    <t>何*霁</t>
  </si>
  <si>
    <t>4403032018*******0</t>
  </si>
  <si>
    <t>4414231989*******9</t>
  </si>
  <si>
    <t>BHR00571810</t>
  </si>
  <si>
    <t>4414231989*******1</t>
  </si>
  <si>
    <t>4113231990*******X</t>
  </si>
  <si>
    <t>BHR00572148</t>
  </si>
  <si>
    <t>许*莲</t>
  </si>
  <si>
    <t>4290011992*******X</t>
  </si>
  <si>
    <t>段*睿</t>
  </si>
  <si>
    <t>杨*练</t>
  </si>
  <si>
    <t>4451221989*******4</t>
  </si>
  <si>
    <t>BHR00572913</t>
  </si>
  <si>
    <t>吴*君</t>
  </si>
  <si>
    <t>杨*航</t>
  </si>
  <si>
    <t>4451222015*******2</t>
  </si>
  <si>
    <t>杨*权</t>
  </si>
  <si>
    <t>4451222020*******X</t>
  </si>
  <si>
    <t>杨*校</t>
  </si>
  <si>
    <t>4451222020*******6</t>
  </si>
  <si>
    <t>黎*亭</t>
  </si>
  <si>
    <t>3607821989*******1</t>
  </si>
  <si>
    <t>BHR00572919</t>
  </si>
  <si>
    <t>2024/11/16购买商品房，2024年12月起停发补贴。</t>
  </si>
  <si>
    <t>赖*风</t>
  </si>
  <si>
    <t>3607821990*******0</t>
  </si>
  <si>
    <t>黎*悦</t>
  </si>
  <si>
    <t>3607032020*******X</t>
  </si>
  <si>
    <t>黎*凡</t>
  </si>
  <si>
    <t>3607822016*******X</t>
  </si>
  <si>
    <t>邓*飞</t>
  </si>
  <si>
    <t>3601231984*******8</t>
  </si>
  <si>
    <t>BHR00573304</t>
  </si>
  <si>
    <t>夏*兰</t>
  </si>
  <si>
    <t>3209811986*******X</t>
  </si>
  <si>
    <t>邓*桐</t>
  </si>
  <si>
    <t>3601232013*******8</t>
  </si>
  <si>
    <t>邓*桦</t>
  </si>
  <si>
    <t>3601232018*******3</t>
  </si>
  <si>
    <t>彭*华</t>
  </si>
  <si>
    <t>4306211982*******X</t>
  </si>
  <si>
    <t>BHR00573815</t>
  </si>
  <si>
    <t>王*娟</t>
  </si>
  <si>
    <t>4223021984*******1</t>
  </si>
  <si>
    <t>彭*宇</t>
  </si>
  <si>
    <t>4306212010*******6</t>
  </si>
  <si>
    <t>谢*燕</t>
  </si>
  <si>
    <t>4402231990*******3</t>
  </si>
  <si>
    <t>BHR00573855</t>
  </si>
  <si>
    <t>邬*伟</t>
  </si>
  <si>
    <t>4416221991*******7</t>
  </si>
  <si>
    <t>邬*桓</t>
  </si>
  <si>
    <t>4403072018*******5</t>
  </si>
  <si>
    <t>邬*昕</t>
  </si>
  <si>
    <t>4304211976*******8</t>
  </si>
  <si>
    <t>BHR00574216</t>
  </si>
  <si>
    <t>付*全</t>
  </si>
  <si>
    <t>4301811978*******4</t>
  </si>
  <si>
    <t>4304212004*******6</t>
  </si>
  <si>
    <t>4304212010*******8</t>
  </si>
  <si>
    <t>衡*</t>
  </si>
  <si>
    <t>6103221987*******X</t>
  </si>
  <si>
    <t>BHR00575336</t>
  </si>
  <si>
    <t>6103221989*******5</t>
  </si>
  <si>
    <t>衡*曦</t>
  </si>
  <si>
    <t>6103222014*******3</t>
  </si>
  <si>
    <t>梁*娟</t>
  </si>
  <si>
    <t>4408831992*******7</t>
  </si>
  <si>
    <t>BHR00575700</t>
  </si>
  <si>
    <t>李*洪</t>
  </si>
  <si>
    <t>4408831991*******2</t>
  </si>
  <si>
    <t>李*菲</t>
  </si>
  <si>
    <t>丁*锋</t>
  </si>
  <si>
    <t>4103271992*******3</t>
  </si>
  <si>
    <t>BHR00575852</t>
  </si>
  <si>
    <t>未提交续签租赁合同等材料，原租赁合同到期时间为2024/10/1，2024年第四季度补贴发放至2024/10/1。</t>
  </si>
  <si>
    <t>葛*</t>
  </si>
  <si>
    <t>4307031994*******4</t>
  </si>
  <si>
    <t>葛*悦</t>
  </si>
  <si>
    <t>4307032022*******1</t>
  </si>
  <si>
    <t>胡*娟</t>
  </si>
  <si>
    <t>6205221987*******X</t>
  </si>
  <si>
    <t>BHR00576215</t>
  </si>
  <si>
    <t>苟*强</t>
  </si>
  <si>
    <t>6224241990*******0</t>
  </si>
  <si>
    <t>苟*凡</t>
  </si>
  <si>
    <t>6211212018*******3</t>
  </si>
  <si>
    <t>陈*兰</t>
  </si>
  <si>
    <t>4402231982*******5</t>
  </si>
  <si>
    <t>BHR00577035</t>
  </si>
  <si>
    <t>叶*军</t>
  </si>
  <si>
    <t>4402231980*******5</t>
  </si>
  <si>
    <t>叶*欣</t>
  </si>
  <si>
    <t>4402822008*******7</t>
  </si>
  <si>
    <t>叶*莉</t>
  </si>
  <si>
    <t>4402822014*******0</t>
  </si>
  <si>
    <t>梅*</t>
  </si>
  <si>
    <t>4211271993*******2</t>
  </si>
  <si>
    <t>BHR00577065</t>
  </si>
  <si>
    <t>胡*强</t>
  </si>
  <si>
    <t>4107261992*******0</t>
  </si>
  <si>
    <t>胡*泽卿</t>
  </si>
  <si>
    <t>4403052017*******4</t>
  </si>
  <si>
    <t>胡*泽弈</t>
  </si>
  <si>
    <t>唐*华</t>
  </si>
  <si>
    <t>4305231977*******5</t>
  </si>
  <si>
    <t>BHR00577169</t>
  </si>
  <si>
    <t>邓*萍</t>
  </si>
  <si>
    <t>4521231985*******4</t>
  </si>
  <si>
    <t>唐*尧</t>
  </si>
  <si>
    <t>4305232010*******5</t>
  </si>
  <si>
    <t>唐*松</t>
  </si>
  <si>
    <t>4307211990*******2</t>
  </si>
  <si>
    <t>BHR00577772</t>
  </si>
  <si>
    <t>4309811990*******6</t>
  </si>
  <si>
    <t>4309812018*******8</t>
  </si>
  <si>
    <t>4408251990*******3</t>
  </si>
  <si>
    <t>BHR00578115</t>
  </si>
  <si>
    <t>邓*侨</t>
  </si>
  <si>
    <t>4408251989*******1</t>
  </si>
  <si>
    <t>邓*宇</t>
  </si>
  <si>
    <t>4408252018*******6</t>
  </si>
  <si>
    <t>邓*怡</t>
  </si>
  <si>
    <t>4408252021*******4</t>
  </si>
  <si>
    <t>4209831990*******5</t>
  </si>
  <si>
    <t>BHR00581108</t>
  </si>
  <si>
    <t>4130281980*******3</t>
  </si>
  <si>
    <t>李*轩</t>
  </si>
  <si>
    <t>4115212011*******X</t>
  </si>
  <si>
    <t>李*峻</t>
  </si>
  <si>
    <t>4115212017*******8</t>
  </si>
  <si>
    <t>骆*</t>
  </si>
  <si>
    <t>4416221997*******9</t>
  </si>
  <si>
    <t>BHR00581466</t>
  </si>
  <si>
    <t>魏*华</t>
  </si>
  <si>
    <t>4306821993*******6</t>
  </si>
  <si>
    <t>BHR00581506</t>
  </si>
  <si>
    <t>胡*归</t>
  </si>
  <si>
    <t>4306821991*******6</t>
  </si>
  <si>
    <t>胡*宸</t>
  </si>
  <si>
    <t>胡*漫</t>
  </si>
  <si>
    <t>胡*雄</t>
  </si>
  <si>
    <t>4403061991*******1</t>
  </si>
  <si>
    <t>BHR00581616</t>
  </si>
  <si>
    <t>郭*琪</t>
  </si>
  <si>
    <t>4414221989*******8</t>
  </si>
  <si>
    <t>刘*妹</t>
  </si>
  <si>
    <t>4453811988*******6</t>
  </si>
  <si>
    <t>BHR00581662</t>
  </si>
  <si>
    <t>黄*土</t>
  </si>
  <si>
    <t>4412821981*******6</t>
  </si>
  <si>
    <t>黄*彤</t>
  </si>
  <si>
    <t>4453812010*******5</t>
  </si>
  <si>
    <t>黄*阳</t>
  </si>
  <si>
    <t>黄*庭</t>
  </si>
  <si>
    <t>4453812015*******4</t>
  </si>
  <si>
    <t>郭*龙</t>
  </si>
  <si>
    <t>3622291993*******7</t>
  </si>
  <si>
    <t>BHR00582073</t>
  </si>
  <si>
    <t>未提交续签租赁合同等材料，原租赁合同到期时间为2024/10/8，2024年第四季度补贴发放至2024/10/8。</t>
  </si>
  <si>
    <t>张*灵</t>
  </si>
  <si>
    <t>4402291992*******6</t>
  </si>
  <si>
    <t>郭*皓</t>
  </si>
  <si>
    <t>3609242018*******6</t>
  </si>
  <si>
    <t>郭*瑶</t>
  </si>
  <si>
    <t>3609242020*******X</t>
  </si>
  <si>
    <t>赵*燕</t>
  </si>
  <si>
    <t>4414221984*******9</t>
  </si>
  <si>
    <t>BHR00583175</t>
  </si>
  <si>
    <t>林*运</t>
  </si>
  <si>
    <t>4414221983*******9</t>
  </si>
  <si>
    <t>林*渊</t>
  </si>
  <si>
    <t>4403032014*******2</t>
  </si>
  <si>
    <t>朱*倩</t>
  </si>
  <si>
    <t>4210221992*******8</t>
  </si>
  <si>
    <t>BHR00584073</t>
  </si>
  <si>
    <t>肖*贤</t>
  </si>
  <si>
    <t>4414221996*******1</t>
  </si>
  <si>
    <t>4402021983*******1</t>
  </si>
  <si>
    <t>BHR00584421</t>
  </si>
  <si>
    <t>周*梅</t>
  </si>
  <si>
    <t>4201071987*******7</t>
  </si>
  <si>
    <t>姚*宇</t>
  </si>
  <si>
    <t>4402042017*******2</t>
  </si>
  <si>
    <t>姚*美</t>
  </si>
  <si>
    <t>4402042021*******1</t>
  </si>
  <si>
    <t>许*</t>
  </si>
  <si>
    <t>4306811986*******3</t>
  </si>
  <si>
    <t>BHR00585792</t>
  </si>
  <si>
    <t>湛*</t>
  </si>
  <si>
    <t>4306811991*******1</t>
  </si>
  <si>
    <t>许*菡</t>
  </si>
  <si>
    <t>4306812015*******9</t>
  </si>
  <si>
    <t>许*祎</t>
  </si>
  <si>
    <t>王*芬</t>
  </si>
  <si>
    <t>4405831997*******0</t>
  </si>
  <si>
    <t>BHR00585922</t>
  </si>
  <si>
    <t>续签合同不符合规范要求，需重新提交。原租赁合同到期时间为2024/9/30，2024年第四季度补贴发放至2024/9/30。</t>
  </si>
  <si>
    <t>陈*光</t>
  </si>
  <si>
    <t>5301111984*******7</t>
  </si>
  <si>
    <t>BHR00585954</t>
  </si>
  <si>
    <t>陈*瑞</t>
  </si>
  <si>
    <t>3608022016*******6</t>
  </si>
  <si>
    <t>陈*儿</t>
  </si>
  <si>
    <t>3608022020*******4</t>
  </si>
  <si>
    <t>徐*园</t>
  </si>
  <si>
    <t>3625021989*******6</t>
  </si>
  <si>
    <t>BHR00586099</t>
  </si>
  <si>
    <t>袁*洋</t>
  </si>
  <si>
    <t>3607221989*******7</t>
  </si>
  <si>
    <t>袁*陶</t>
  </si>
  <si>
    <t>3610022017*******9</t>
  </si>
  <si>
    <t>4403061981*******0</t>
  </si>
  <si>
    <t>BHR00586622</t>
  </si>
  <si>
    <t>王*花</t>
  </si>
  <si>
    <t>4416221982*******7</t>
  </si>
  <si>
    <t>4403062012*******9</t>
  </si>
  <si>
    <t>刘*丹</t>
  </si>
  <si>
    <t>4211271986*******7</t>
  </si>
  <si>
    <t>BHR00587412</t>
  </si>
  <si>
    <t>柳*</t>
  </si>
  <si>
    <t>4211271986*******4</t>
  </si>
  <si>
    <t>王*怡</t>
  </si>
  <si>
    <t>4211272010*******6</t>
  </si>
  <si>
    <t>王*阳</t>
  </si>
  <si>
    <t>4211272016*******2</t>
  </si>
  <si>
    <t>宋*娜</t>
  </si>
  <si>
    <t>4203221988*******X</t>
  </si>
  <si>
    <t>BHR00587594</t>
  </si>
  <si>
    <t>4203221987*******4</t>
  </si>
  <si>
    <t>何*希</t>
  </si>
  <si>
    <t>4203222015*******7</t>
  </si>
  <si>
    <t>何*言</t>
  </si>
  <si>
    <t>4203222018*******0</t>
  </si>
  <si>
    <t>马*团</t>
  </si>
  <si>
    <t>BHR00588135</t>
  </si>
  <si>
    <t>刘*娟</t>
  </si>
  <si>
    <t>4113251985*******4</t>
  </si>
  <si>
    <t>马*孜</t>
  </si>
  <si>
    <t>4113282007*******4</t>
  </si>
  <si>
    <t>马*轶</t>
  </si>
  <si>
    <t>4113282009*******0</t>
  </si>
  <si>
    <t>4305241986*******1</t>
  </si>
  <si>
    <t>BHR00588150</t>
  </si>
  <si>
    <t>周*爱</t>
  </si>
  <si>
    <t>4408821989*******5</t>
  </si>
  <si>
    <t>BHR00588757</t>
  </si>
  <si>
    <t>叶*娟</t>
  </si>
  <si>
    <t>4416211992*******2</t>
  </si>
  <si>
    <t>4408822015*******3</t>
  </si>
  <si>
    <t>4408822016*******2</t>
  </si>
  <si>
    <t>吴*慧</t>
  </si>
  <si>
    <t>4115211989*******2</t>
  </si>
  <si>
    <t>BHR00589092</t>
  </si>
  <si>
    <t>4115211987*******4</t>
  </si>
  <si>
    <t>张*媛</t>
  </si>
  <si>
    <t>4115212020*******1</t>
  </si>
  <si>
    <t>4309231989*******9</t>
  </si>
  <si>
    <t>BHR00589364</t>
  </si>
  <si>
    <t>欧*正付</t>
  </si>
  <si>
    <t>4311261990*******3</t>
  </si>
  <si>
    <t>欧*岚昕</t>
  </si>
  <si>
    <t>4311262019*******8</t>
  </si>
  <si>
    <t>张*松</t>
  </si>
  <si>
    <t>4452241995*******6</t>
  </si>
  <si>
    <t>BHR00589557</t>
  </si>
  <si>
    <t>颜*曼</t>
  </si>
  <si>
    <t>4452811994*******5</t>
  </si>
  <si>
    <t>张*睿</t>
  </si>
  <si>
    <t>4403112022*******4</t>
  </si>
  <si>
    <t>郑*林</t>
  </si>
  <si>
    <t>5001091987*******4</t>
  </si>
  <si>
    <t>BHR00590395</t>
  </si>
  <si>
    <t>王*澄</t>
  </si>
  <si>
    <t>5226271986*******3</t>
  </si>
  <si>
    <t>王*峻熙</t>
  </si>
  <si>
    <t>5226272013*******5</t>
  </si>
  <si>
    <t>王*淼</t>
  </si>
  <si>
    <t>5226272015*******X</t>
  </si>
  <si>
    <t>郑*琼</t>
  </si>
  <si>
    <t>3508231994*******8</t>
  </si>
  <si>
    <t>BHR00590812</t>
  </si>
  <si>
    <t>陈*发</t>
  </si>
  <si>
    <t>3508231992*******2</t>
  </si>
  <si>
    <t>3508232018*******0</t>
  </si>
  <si>
    <t>易*勉</t>
  </si>
  <si>
    <t>3603111988*******7</t>
  </si>
  <si>
    <t>BHR00590830</t>
  </si>
  <si>
    <t>3607271992*******8</t>
  </si>
  <si>
    <t>郑*卿</t>
  </si>
  <si>
    <t>4405821982*******9</t>
  </si>
  <si>
    <t>BHR00591094</t>
  </si>
  <si>
    <t>彭*安</t>
  </si>
  <si>
    <t>4414231978*******5</t>
  </si>
  <si>
    <t>郑*华</t>
  </si>
  <si>
    <t>4405142003*******X</t>
  </si>
  <si>
    <t>郑*鸿</t>
  </si>
  <si>
    <t>4405142006*******X</t>
  </si>
  <si>
    <t>郑*祺</t>
  </si>
  <si>
    <t>4405142009*******2</t>
  </si>
  <si>
    <t>周*丹</t>
  </si>
  <si>
    <t>4304231981*******6</t>
  </si>
  <si>
    <t>BHR00591557</t>
  </si>
  <si>
    <t>刘*琪</t>
  </si>
  <si>
    <t>4304232013*******6</t>
  </si>
  <si>
    <t>张*颜</t>
  </si>
  <si>
    <t>4524021997*******1</t>
  </si>
  <si>
    <t>BHR00592549</t>
  </si>
  <si>
    <t>黄*浩</t>
  </si>
  <si>
    <t>黄*依</t>
  </si>
  <si>
    <t>黄*悦</t>
  </si>
  <si>
    <t>4452242021*******X</t>
  </si>
  <si>
    <t>王*彬</t>
  </si>
  <si>
    <t>4452241992*******8</t>
  </si>
  <si>
    <t>BHR00592766</t>
  </si>
  <si>
    <t>王*恩</t>
  </si>
  <si>
    <t>4452242021*******9</t>
  </si>
  <si>
    <t>邓*俊</t>
  </si>
  <si>
    <t>4305251985*******9</t>
  </si>
  <si>
    <t>BHR00593295</t>
  </si>
  <si>
    <t>3603111989*******2</t>
  </si>
  <si>
    <t>邓*逸</t>
  </si>
  <si>
    <t>3603222019*******X</t>
  </si>
  <si>
    <t>邓*博</t>
  </si>
  <si>
    <t>4305252012*******X</t>
  </si>
  <si>
    <t>张*术</t>
  </si>
  <si>
    <t>4414231982*******0</t>
  </si>
  <si>
    <t>BHR00593449</t>
  </si>
  <si>
    <t>4128291989*******7</t>
  </si>
  <si>
    <t>4409811986*******3</t>
  </si>
  <si>
    <t>BHR00594341</t>
  </si>
  <si>
    <t>陈*亮</t>
  </si>
  <si>
    <t>3506271982*******3</t>
  </si>
  <si>
    <t>BHR00595169</t>
  </si>
  <si>
    <t>甘*英</t>
  </si>
  <si>
    <t>3506001985*******4</t>
  </si>
  <si>
    <t>李*梅</t>
  </si>
  <si>
    <t>6201021977*******2</t>
  </si>
  <si>
    <t>BHR00595560</t>
  </si>
  <si>
    <t>袁*志</t>
  </si>
  <si>
    <t>3203261978*******4</t>
  </si>
  <si>
    <t>3702032014*******7</t>
  </si>
  <si>
    <t>4305241995*******0</t>
  </si>
  <si>
    <t>BHR00596225</t>
  </si>
  <si>
    <t>4305231994*******3</t>
  </si>
  <si>
    <t>蒋*宸</t>
  </si>
  <si>
    <t>4305232020*******9</t>
  </si>
  <si>
    <t>4301211977*******5</t>
  </si>
  <si>
    <t>BHR00596327</t>
  </si>
  <si>
    <t>李*娣</t>
  </si>
  <si>
    <t>4408831985*******0</t>
  </si>
  <si>
    <t>BHR00596462</t>
  </si>
  <si>
    <t>5226311985*******4</t>
  </si>
  <si>
    <t>邓*馨</t>
  </si>
  <si>
    <t>4408832012*******1</t>
  </si>
  <si>
    <t>3704041989*******6</t>
  </si>
  <si>
    <t>BHR00596648</t>
  </si>
  <si>
    <t>原租赁合同到期时间为2024/7/30。2024年第三季度补贴发放至2024/7/30。租赁合同已续签，补发2024/7/31-2024/9/30/补贴</t>
  </si>
  <si>
    <t>韦*办</t>
  </si>
  <si>
    <t>4527281985*******8</t>
  </si>
  <si>
    <t>韦*辰</t>
  </si>
  <si>
    <t>4512242010*******7</t>
  </si>
  <si>
    <t>韦*馨</t>
  </si>
  <si>
    <t>4512242012*******2</t>
  </si>
  <si>
    <t>林*洁</t>
  </si>
  <si>
    <t>4452021989*******2</t>
  </si>
  <si>
    <t>BHR00597157</t>
  </si>
  <si>
    <t>林*芝</t>
  </si>
  <si>
    <t>4452021994*******0</t>
  </si>
  <si>
    <t>姚*彤</t>
  </si>
  <si>
    <t>4403061993*******0</t>
  </si>
  <si>
    <t>BHR00597268</t>
  </si>
  <si>
    <t>未提交续签租赁合同等材料，原租赁合同到期时间为2024/12/9，2024年第四季度补贴发放至2024/12/9。</t>
  </si>
  <si>
    <t>盘*志</t>
  </si>
  <si>
    <t>4311241987*******8</t>
  </si>
  <si>
    <t>BHR00597698</t>
  </si>
  <si>
    <t>4311241990*******0</t>
  </si>
  <si>
    <t>盘*嘉</t>
  </si>
  <si>
    <t>4311242017*******1</t>
  </si>
  <si>
    <t>盘*凡</t>
  </si>
  <si>
    <t>4311242023*******5</t>
  </si>
  <si>
    <t>吴*涛</t>
  </si>
  <si>
    <t>4102241981*******1</t>
  </si>
  <si>
    <t>BHR00598388</t>
  </si>
  <si>
    <t>4102241982*******7</t>
  </si>
  <si>
    <t>4102242006*******5</t>
  </si>
  <si>
    <t>4102242021*******9</t>
  </si>
  <si>
    <t>张*音</t>
  </si>
  <si>
    <t>4306261992*******6</t>
  </si>
  <si>
    <t>BHR00598746</t>
  </si>
  <si>
    <t>杨*俊</t>
  </si>
  <si>
    <t>3507831987*******7</t>
  </si>
  <si>
    <t>杨*钱</t>
  </si>
  <si>
    <t>3507832015*******5</t>
  </si>
  <si>
    <t>杨*熙</t>
  </si>
  <si>
    <t>3507832017*******3</t>
  </si>
  <si>
    <t>范*婷</t>
  </si>
  <si>
    <t>4405821994*******4</t>
  </si>
  <si>
    <t>BHR00599251</t>
  </si>
  <si>
    <t>马*森</t>
  </si>
  <si>
    <t>4405821990*******8</t>
  </si>
  <si>
    <t>4301811979*******0</t>
  </si>
  <si>
    <t>BHR00600353</t>
  </si>
  <si>
    <t>义*</t>
  </si>
  <si>
    <t>4329251976*******6</t>
  </si>
  <si>
    <t>义*云天</t>
  </si>
  <si>
    <t>4311252010*******3</t>
  </si>
  <si>
    <t>义*汐</t>
  </si>
  <si>
    <t>4311252018*******2</t>
  </si>
  <si>
    <t>4129211979*******0</t>
  </si>
  <si>
    <t>BHR00600736</t>
  </si>
  <si>
    <t>4129211978*******2</t>
  </si>
  <si>
    <t>刘*菲</t>
  </si>
  <si>
    <t>4113212014*******9</t>
  </si>
  <si>
    <t>黄*勇</t>
  </si>
  <si>
    <t>5109221980*******7</t>
  </si>
  <si>
    <t>BHR00602955</t>
  </si>
  <si>
    <t>4307211983*******2</t>
  </si>
  <si>
    <t>黄*诺</t>
  </si>
  <si>
    <t>4307212011*******6</t>
  </si>
  <si>
    <t>黄*柯</t>
  </si>
  <si>
    <t>4307212011*******2</t>
  </si>
  <si>
    <t>4414221991*******7</t>
  </si>
  <si>
    <t>BHR00603033</t>
  </si>
  <si>
    <t>张*立</t>
  </si>
  <si>
    <t>4414221990*******1</t>
  </si>
  <si>
    <t>张*琦</t>
  </si>
  <si>
    <t>4403042020*******2</t>
  </si>
  <si>
    <t>陈*燕</t>
  </si>
  <si>
    <t>3624261991*******1</t>
  </si>
  <si>
    <t>BHR00603063</t>
  </si>
  <si>
    <t>4222021988*******6</t>
  </si>
  <si>
    <t>4209812020*******7</t>
  </si>
  <si>
    <t>刘*仪</t>
  </si>
  <si>
    <t>4453811989*******3</t>
  </si>
  <si>
    <t>BHR00603150</t>
  </si>
  <si>
    <t>朱*门</t>
  </si>
  <si>
    <t>6227241991*******1</t>
  </si>
  <si>
    <t>何*青</t>
  </si>
  <si>
    <t>4414241993*******0</t>
  </si>
  <si>
    <t>BHR00603793</t>
  </si>
  <si>
    <t>2024/12/4购买政策性住房，2025年1月起停发补贴</t>
  </si>
  <si>
    <t>林*丰</t>
  </si>
  <si>
    <t>4415221987*******1</t>
  </si>
  <si>
    <t>李*珊</t>
  </si>
  <si>
    <t>4416211991*******X</t>
  </si>
  <si>
    <t>BHR00603996</t>
  </si>
  <si>
    <t>4416212017*******2</t>
  </si>
  <si>
    <t>4416212018*******5</t>
  </si>
  <si>
    <t>3424231998*******1</t>
  </si>
  <si>
    <t>BHR00604697</t>
  </si>
  <si>
    <t>许*生</t>
  </si>
  <si>
    <t>3607331988*******7</t>
  </si>
  <si>
    <t>BHR00604821</t>
  </si>
  <si>
    <t>黄*秋</t>
  </si>
  <si>
    <t>4504211993*******2</t>
  </si>
  <si>
    <t>3607332018*******9</t>
  </si>
  <si>
    <t>4412021992*******0</t>
  </si>
  <si>
    <t>BHR00605131</t>
  </si>
  <si>
    <t>刘*彬</t>
  </si>
  <si>
    <t>4414221993*******0</t>
  </si>
  <si>
    <t>BHR00605206</t>
  </si>
  <si>
    <t>郭*峰</t>
  </si>
  <si>
    <t>4414221993*******6</t>
  </si>
  <si>
    <t>郭*安</t>
  </si>
  <si>
    <t>吴*东</t>
  </si>
  <si>
    <t>4103041963*******1</t>
  </si>
  <si>
    <t>BHR00605320</t>
  </si>
  <si>
    <t>刘*叶</t>
  </si>
  <si>
    <t>4417811987*******7</t>
  </si>
  <si>
    <t>BHR00606236</t>
  </si>
  <si>
    <t>陈*冰</t>
  </si>
  <si>
    <t>4417811988*******2</t>
  </si>
  <si>
    <t>4417812018*******3</t>
  </si>
  <si>
    <t>4417812021*******1</t>
  </si>
  <si>
    <t>吴*宝</t>
  </si>
  <si>
    <t>4290011986*******0</t>
  </si>
  <si>
    <t>BHR00607409</t>
  </si>
  <si>
    <t>宋*芬</t>
  </si>
  <si>
    <t>4290011988*******7</t>
  </si>
  <si>
    <t>吴*宏</t>
  </si>
  <si>
    <t>4290012009*******6</t>
  </si>
  <si>
    <t>罗*翠</t>
  </si>
  <si>
    <t>4409811987*******9</t>
  </si>
  <si>
    <t>BHR00609302</t>
  </si>
  <si>
    <t>4409811986*******2</t>
  </si>
  <si>
    <t>程*晴</t>
  </si>
  <si>
    <t>4409812020*******8</t>
  </si>
  <si>
    <t>张*玲</t>
  </si>
  <si>
    <t>4402291989*******8</t>
  </si>
  <si>
    <t>BHR00609717</t>
  </si>
  <si>
    <t>李*赐</t>
  </si>
  <si>
    <t>李*佑</t>
  </si>
  <si>
    <t>4403052016*******1</t>
  </si>
  <si>
    <t>李*颐</t>
  </si>
  <si>
    <t>彭*强</t>
  </si>
  <si>
    <t>4413231989*******8</t>
  </si>
  <si>
    <t>BHR00610628</t>
  </si>
  <si>
    <t>4210811992*******4</t>
  </si>
  <si>
    <t>BHR00610816</t>
  </si>
  <si>
    <t>柯*月</t>
  </si>
  <si>
    <t>4409811991*******9</t>
  </si>
  <si>
    <t>刘*铭</t>
  </si>
  <si>
    <t>盘*</t>
  </si>
  <si>
    <t>4329261973*******X</t>
  </si>
  <si>
    <t>BHR00611452</t>
  </si>
  <si>
    <t>张*荣</t>
  </si>
  <si>
    <t>黄*茹</t>
  </si>
  <si>
    <t>4415211994*******3</t>
  </si>
  <si>
    <t>BHR00613800</t>
  </si>
  <si>
    <t>景*宝</t>
  </si>
  <si>
    <t>4104261996*******X</t>
  </si>
  <si>
    <t>程*素</t>
  </si>
  <si>
    <t>4222021996*******8</t>
  </si>
  <si>
    <t>BHR00614250</t>
  </si>
  <si>
    <t>郑*奇</t>
  </si>
  <si>
    <t>4222021996*******2</t>
  </si>
  <si>
    <t>4306261984*******4</t>
  </si>
  <si>
    <t>BHR00614417</t>
  </si>
  <si>
    <t>陈*蕊</t>
  </si>
  <si>
    <t>4306812010*******0</t>
  </si>
  <si>
    <t>4306812012*******7</t>
  </si>
  <si>
    <t>黄*连</t>
  </si>
  <si>
    <t>BHR00615757</t>
  </si>
  <si>
    <t>梁*强</t>
  </si>
  <si>
    <t>4508211993*******5</t>
  </si>
  <si>
    <t>4228271988*******4</t>
  </si>
  <si>
    <t>BHR00616992</t>
  </si>
  <si>
    <t>胡*翠</t>
  </si>
  <si>
    <t>4307221987*******2</t>
  </si>
  <si>
    <t>向*浩</t>
  </si>
  <si>
    <t>4307222017*******7</t>
  </si>
  <si>
    <t>向*迪</t>
  </si>
  <si>
    <t>4307222020*******6</t>
  </si>
  <si>
    <t>吴*娟</t>
  </si>
  <si>
    <t>4415811992*******6</t>
  </si>
  <si>
    <t>BHR00617022</t>
  </si>
  <si>
    <t>4452811995*******5</t>
  </si>
  <si>
    <t>吴*迪</t>
  </si>
  <si>
    <t>4452812020*******6</t>
  </si>
  <si>
    <t>黄*龙</t>
  </si>
  <si>
    <t>4509241993*******5</t>
  </si>
  <si>
    <t>BHR00617039</t>
  </si>
  <si>
    <t>陈*凤</t>
  </si>
  <si>
    <t>4509241992*******7</t>
  </si>
  <si>
    <t>黄*鹏</t>
  </si>
  <si>
    <t>4403032021*******2</t>
  </si>
  <si>
    <t>陈*妧</t>
  </si>
  <si>
    <t>范*欣</t>
  </si>
  <si>
    <t>4415231987*******4</t>
  </si>
  <si>
    <t>BHR00617424</t>
  </si>
  <si>
    <t>4415221988*******9</t>
  </si>
  <si>
    <t>范*柯</t>
  </si>
  <si>
    <t>4415232017*******8</t>
  </si>
  <si>
    <t>范*桧</t>
  </si>
  <si>
    <t>4415232019*******8</t>
  </si>
  <si>
    <t>4414811994*******4</t>
  </si>
  <si>
    <t>BHR00617499</t>
  </si>
  <si>
    <t>覃*磊</t>
  </si>
  <si>
    <t>4522261984*******8</t>
  </si>
  <si>
    <t>BHR00618498</t>
  </si>
  <si>
    <t>续签合同不符合规范要求，需重新提交。原租赁合同到期时间为2024/10/1，2024年第四季度补贴发放至2024/10/1。</t>
  </si>
  <si>
    <t>李*星</t>
  </si>
  <si>
    <t>4522261984*******0</t>
  </si>
  <si>
    <t>覃*朝</t>
  </si>
  <si>
    <t>4513022013*******3</t>
  </si>
  <si>
    <t>覃*缘</t>
  </si>
  <si>
    <t>4513022021*******4</t>
  </si>
  <si>
    <t>苏*萍</t>
  </si>
  <si>
    <t>4409811998*******6</t>
  </si>
  <si>
    <t>BHR00618878</t>
  </si>
  <si>
    <t>吴*群</t>
  </si>
  <si>
    <t>4508021987*******1</t>
  </si>
  <si>
    <t>BHR00618967</t>
  </si>
  <si>
    <t>4508022017*******0</t>
  </si>
  <si>
    <t>谢*娜</t>
  </si>
  <si>
    <t>4452211988*******4</t>
  </si>
  <si>
    <t>BHR00619252</t>
  </si>
  <si>
    <t>江*鑫</t>
  </si>
  <si>
    <t>4452211988*******9</t>
  </si>
  <si>
    <t>江*宇</t>
  </si>
  <si>
    <t>4452212014*******6</t>
  </si>
  <si>
    <t>江*凯</t>
  </si>
  <si>
    <t>4452212017*******5</t>
  </si>
  <si>
    <t>王*明</t>
  </si>
  <si>
    <t>3403211983*******3</t>
  </si>
  <si>
    <t>BHR00619816</t>
  </si>
  <si>
    <t>3723211982*******9</t>
  </si>
  <si>
    <t>李*基</t>
  </si>
  <si>
    <t>3716212011*******X</t>
  </si>
  <si>
    <t>李*墨</t>
  </si>
  <si>
    <t>3716212013*******2</t>
  </si>
  <si>
    <t>郑*雅</t>
  </si>
  <si>
    <t>3715211993*******X</t>
  </si>
  <si>
    <t>BHR00620209</t>
  </si>
  <si>
    <t>2024/12/28购买商品房，2025年1月起停发补贴</t>
  </si>
  <si>
    <t>4307221995*******9</t>
  </si>
  <si>
    <t>BHR00620338</t>
  </si>
  <si>
    <t>4209221991*******4</t>
  </si>
  <si>
    <t>BHR00620596</t>
  </si>
  <si>
    <t>黄*林</t>
  </si>
  <si>
    <t>4209221992*******X</t>
  </si>
  <si>
    <t>4209222018*******1</t>
  </si>
  <si>
    <t>4209222021*******8</t>
  </si>
  <si>
    <t>魏*含</t>
  </si>
  <si>
    <t>2306021997*******1</t>
  </si>
  <si>
    <t>BHR00620710</t>
  </si>
  <si>
    <t>杨*婷</t>
  </si>
  <si>
    <t>3624281990*******2</t>
  </si>
  <si>
    <t>BHR00620713</t>
  </si>
  <si>
    <t>杨*兴</t>
  </si>
  <si>
    <t>4228221986*******2</t>
  </si>
  <si>
    <t>杨*博</t>
  </si>
  <si>
    <t>3608282011*******2</t>
  </si>
  <si>
    <t>杨*泽</t>
  </si>
  <si>
    <t>3608282016*******X</t>
  </si>
  <si>
    <t>3412211992*******7</t>
  </si>
  <si>
    <t>BHR00620897</t>
  </si>
  <si>
    <t>张*良</t>
  </si>
  <si>
    <t>4414221991*******X</t>
  </si>
  <si>
    <t>张*徽</t>
  </si>
  <si>
    <t>4414222015*******2</t>
  </si>
  <si>
    <t>4414222017*******8</t>
  </si>
  <si>
    <t>6124261991*******1</t>
  </si>
  <si>
    <t>BHR00621215</t>
  </si>
  <si>
    <t>王*洋</t>
  </si>
  <si>
    <t>4113251990*******0</t>
  </si>
  <si>
    <t>王*妍</t>
  </si>
  <si>
    <t>4113282013*******4</t>
  </si>
  <si>
    <t>4113282015*******X</t>
  </si>
  <si>
    <t>袁*娟</t>
  </si>
  <si>
    <t>6104811979*******5</t>
  </si>
  <si>
    <t>BHR00621766</t>
  </si>
  <si>
    <t>刘*泽</t>
  </si>
  <si>
    <t>3601022002*******1</t>
  </si>
  <si>
    <t>4403062017*******7</t>
  </si>
  <si>
    <t>高*意</t>
  </si>
  <si>
    <t>BHR00087951</t>
  </si>
  <si>
    <t>租赁地址变更未及时办理。原租赁合同到期时间为2024/12/25，2024年第四季度补贴发放至2024/12/25。</t>
  </si>
  <si>
    <t>4211261985*******2</t>
  </si>
  <si>
    <t>高*宸</t>
  </si>
  <si>
    <t>高*泽</t>
  </si>
  <si>
    <t>蒋*科</t>
  </si>
  <si>
    <t>4524281990*******1</t>
  </si>
  <si>
    <t>BHR00118481</t>
  </si>
  <si>
    <t>冯*民</t>
  </si>
  <si>
    <t>4524281990*******0</t>
  </si>
  <si>
    <t>蒋*民</t>
  </si>
  <si>
    <t>4403072019*******7</t>
  </si>
  <si>
    <t>滕*强</t>
  </si>
  <si>
    <t>2224061987*******X</t>
  </si>
  <si>
    <t>BHR00120126</t>
  </si>
  <si>
    <t>肖*芬</t>
  </si>
  <si>
    <t>3624261996*******6</t>
  </si>
  <si>
    <t>滕*泠</t>
  </si>
  <si>
    <t>林*润</t>
  </si>
  <si>
    <t>4405821992*******7</t>
  </si>
  <si>
    <t>BHR00130244</t>
  </si>
  <si>
    <t>4452811994*******X</t>
  </si>
  <si>
    <t>4414221992*******4</t>
  </si>
  <si>
    <t>BHR00151765</t>
  </si>
  <si>
    <t>庞*议</t>
  </si>
  <si>
    <t>4403011991*******1</t>
  </si>
  <si>
    <t>5110211971*******4</t>
  </si>
  <si>
    <t>BHR00170441</t>
  </si>
  <si>
    <t>牛*津</t>
  </si>
  <si>
    <t>4127011993*******5</t>
  </si>
  <si>
    <t>BHR00187717</t>
  </si>
  <si>
    <t>温*杰</t>
  </si>
  <si>
    <t>4452811990*******6</t>
  </si>
  <si>
    <t>BHR00196639</t>
  </si>
  <si>
    <t>汤*清</t>
  </si>
  <si>
    <t>4112821989*******2</t>
  </si>
  <si>
    <t>温*钰</t>
  </si>
  <si>
    <t>蔡*鹏</t>
  </si>
  <si>
    <t>3604811986*******4</t>
  </si>
  <si>
    <t>BHR00201910</t>
  </si>
  <si>
    <t>梅*云</t>
  </si>
  <si>
    <t>3604291987*******3</t>
  </si>
  <si>
    <t>蔡*玥</t>
  </si>
  <si>
    <t>蔡*远</t>
  </si>
  <si>
    <t>周*强</t>
  </si>
  <si>
    <t>4211271986*******5</t>
  </si>
  <si>
    <t>BHR00202700</t>
  </si>
  <si>
    <t>4203811988*******4</t>
  </si>
  <si>
    <t>周*瑜</t>
  </si>
  <si>
    <t>4203812012*******0</t>
  </si>
  <si>
    <t>周*睿</t>
  </si>
  <si>
    <t>4325031988*******1</t>
  </si>
  <si>
    <t>BHR00204580</t>
  </si>
  <si>
    <t>4403062019*******1</t>
  </si>
  <si>
    <t>毛*祥</t>
  </si>
  <si>
    <t>5002341986*******3</t>
  </si>
  <si>
    <t>BHR00222746</t>
  </si>
  <si>
    <t>2024/12/20所有家庭成员户籍迁出光明区，2025年1月起停发补贴</t>
  </si>
  <si>
    <t>何*蓉</t>
  </si>
  <si>
    <t>5113041989*******3</t>
  </si>
  <si>
    <t>毛*轩</t>
  </si>
  <si>
    <t>5002342013*******8</t>
  </si>
  <si>
    <t>孙*顺</t>
  </si>
  <si>
    <t>3707831989*******6</t>
  </si>
  <si>
    <t>BHR00231713</t>
  </si>
  <si>
    <t>黄*韩</t>
  </si>
  <si>
    <t>4415221993*******6</t>
  </si>
  <si>
    <t>孙*喆</t>
  </si>
  <si>
    <t>3604241995*******0</t>
  </si>
  <si>
    <t>BHR00246286</t>
  </si>
  <si>
    <t>吴*英</t>
  </si>
  <si>
    <t>4416251986*******5</t>
  </si>
  <si>
    <t>BHR00251123</t>
  </si>
  <si>
    <t>余*钢</t>
  </si>
  <si>
    <t>4403061983*******1</t>
  </si>
  <si>
    <t>余*泰</t>
  </si>
  <si>
    <t>4408251987*******8</t>
  </si>
  <si>
    <t>BHR00258999</t>
  </si>
  <si>
    <t>杨*豪</t>
  </si>
  <si>
    <t>4408251986*******3</t>
  </si>
  <si>
    <t>4403052018*******3</t>
  </si>
  <si>
    <t>杨*颖</t>
  </si>
  <si>
    <t>4305211983*******6</t>
  </si>
  <si>
    <t>BHR00259860</t>
  </si>
  <si>
    <t>唐*</t>
  </si>
  <si>
    <t>4312241983*******6</t>
  </si>
  <si>
    <t>唐*懿</t>
  </si>
  <si>
    <t>4305212014*******6</t>
  </si>
  <si>
    <t>4312242009*******5</t>
  </si>
  <si>
    <t>范*卫</t>
  </si>
  <si>
    <t>4309221984*******6</t>
  </si>
  <si>
    <t>BHR00270049</t>
  </si>
  <si>
    <t>2024/11/1所有家庭成员户籍迁出光明区，2024年12月起停发补贴</t>
  </si>
  <si>
    <t>尹*娃</t>
  </si>
  <si>
    <t>4211811987*******4</t>
  </si>
  <si>
    <t>范*祺</t>
  </si>
  <si>
    <t>4309222011*******5</t>
  </si>
  <si>
    <t>范*婧</t>
  </si>
  <si>
    <t>4403052018*******0</t>
  </si>
  <si>
    <t>刘*炬</t>
  </si>
  <si>
    <t>4311211987*******0</t>
  </si>
  <si>
    <t>BHR00273121</t>
  </si>
  <si>
    <t>2024/11/5购买商品房，2024年12月起停发补贴。未提交续签租赁合同等材料，原租赁合同到期时间为2024/11/1，2024年第四季度补贴发放至2024/11/1。</t>
  </si>
  <si>
    <t>包*先</t>
  </si>
  <si>
    <t>5303811991*******0</t>
  </si>
  <si>
    <t>刘*尧</t>
  </si>
  <si>
    <t>4403032021*******4</t>
  </si>
  <si>
    <t>张*龙</t>
  </si>
  <si>
    <t>2110211989*******6</t>
  </si>
  <si>
    <t>BHR00277524</t>
  </si>
  <si>
    <t>陈*珍</t>
  </si>
  <si>
    <t>4408251990*******2</t>
  </si>
  <si>
    <t>4403062022*******0</t>
  </si>
  <si>
    <t>4312221991*******5</t>
  </si>
  <si>
    <t>BHR00281613</t>
  </si>
  <si>
    <t>卢*晶</t>
  </si>
  <si>
    <t>4115021989*******1</t>
  </si>
  <si>
    <t>卢*馨</t>
  </si>
  <si>
    <t>4403072019*******9</t>
  </si>
  <si>
    <t>4305251980*******9</t>
  </si>
  <si>
    <t>BHR00286345</t>
  </si>
  <si>
    <t>苏*超</t>
  </si>
  <si>
    <t>4105231993*******8</t>
  </si>
  <si>
    <t>BHR00288844</t>
  </si>
  <si>
    <t>1521061994*******1</t>
  </si>
  <si>
    <t>苏*悦</t>
  </si>
  <si>
    <t>4403112023*******1</t>
  </si>
  <si>
    <t>李*腾</t>
  </si>
  <si>
    <t>3607231992*******1</t>
  </si>
  <si>
    <t>BHR00289815</t>
  </si>
  <si>
    <t>陈*群</t>
  </si>
  <si>
    <t>3624261992*******4</t>
  </si>
  <si>
    <t>李*晨</t>
  </si>
  <si>
    <t>BHR00293026</t>
  </si>
  <si>
    <t>巫*达</t>
  </si>
  <si>
    <t>4416221991*******6</t>
  </si>
  <si>
    <t>巫*</t>
  </si>
  <si>
    <t>杨*明</t>
  </si>
  <si>
    <t>4414221985*******2</t>
  </si>
  <si>
    <t>BHR00295123</t>
  </si>
  <si>
    <t>张*许</t>
  </si>
  <si>
    <t>4414221989*******0</t>
  </si>
  <si>
    <t>杨*贝</t>
  </si>
  <si>
    <t>4414222017*******4</t>
  </si>
  <si>
    <t>4307241980*******6</t>
  </si>
  <si>
    <t>BHR00297679</t>
  </si>
  <si>
    <t>邱*芬</t>
  </si>
  <si>
    <t>4416221979*******X</t>
  </si>
  <si>
    <t>刘*恒</t>
  </si>
  <si>
    <t>4416222006*******2</t>
  </si>
  <si>
    <t>尹*云</t>
  </si>
  <si>
    <t>4304241990*******7</t>
  </si>
  <si>
    <t>BHR00298906</t>
  </si>
  <si>
    <t>2024/10/13购买政策性住房，2024年11月起停发补贴。2024/11/12所有家庭成员户籍迁出光明区</t>
  </si>
  <si>
    <t>潘*艳</t>
  </si>
  <si>
    <t>4305251990*******7</t>
  </si>
  <si>
    <t>尹*凡</t>
  </si>
  <si>
    <t>4304052015*******2</t>
  </si>
  <si>
    <t>尹*悦</t>
  </si>
  <si>
    <t>4311211989*******6</t>
  </si>
  <si>
    <t>BHR00304053</t>
  </si>
  <si>
    <t>2024/10/28购买商品房，2024年11月起停发补贴。未提交续签租赁合同等材料，原租赁合同到期时间为2024/10/25，2024年第四季度补贴发放至2024/10/25。</t>
  </si>
  <si>
    <t>王*钦</t>
  </si>
  <si>
    <t>4408821991*******5</t>
  </si>
  <si>
    <t>李*蕴</t>
  </si>
  <si>
    <t>4403052020*******5</t>
  </si>
  <si>
    <t>李*语</t>
  </si>
  <si>
    <t>郭*耀</t>
  </si>
  <si>
    <t>4414221984*******X</t>
  </si>
  <si>
    <t>BHR00306709</t>
  </si>
  <si>
    <t>叶*霞</t>
  </si>
  <si>
    <t>4416211989*******6</t>
  </si>
  <si>
    <t>郭*璐</t>
  </si>
  <si>
    <t>4401152012*******7</t>
  </si>
  <si>
    <t>4416212014*******9</t>
  </si>
  <si>
    <t>4209231982*******2</t>
  </si>
  <si>
    <t>BHR00310420</t>
  </si>
  <si>
    <t>胡*贤</t>
  </si>
  <si>
    <t>4209232008*******0</t>
  </si>
  <si>
    <t>危*</t>
  </si>
  <si>
    <t>3429211984*******3</t>
  </si>
  <si>
    <t>BHR00314264</t>
  </si>
  <si>
    <t>王*萍</t>
  </si>
  <si>
    <t>3401231995*******6</t>
  </si>
  <si>
    <t>危*菡</t>
  </si>
  <si>
    <t>3401222017*******4</t>
  </si>
  <si>
    <t>危*瑶</t>
  </si>
  <si>
    <t>3401222020*******X</t>
  </si>
  <si>
    <t>陈*芳</t>
  </si>
  <si>
    <t>5111021979*******1</t>
  </si>
  <si>
    <t>BHR00317339</t>
  </si>
  <si>
    <t>覃*光</t>
  </si>
  <si>
    <t>3203051978*******7</t>
  </si>
  <si>
    <t>覃*</t>
  </si>
  <si>
    <t>5114022008*******X</t>
  </si>
  <si>
    <t>王*贵</t>
  </si>
  <si>
    <t>4108811976*******X</t>
  </si>
  <si>
    <t>BHR00323714</t>
  </si>
  <si>
    <t>吴*梅</t>
  </si>
  <si>
    <t>4108811980*******5</t>
  </si>
  <si>
    <t>王*杰</t>
  </si>
  <si>
    <t>4108812005*******7</t>
  </si>
  <si>
    <t>邹*斌</t>
  </si>
  <si>
    <t>3622041986*******8</t>
  </si>
  <si>
    <t>BHR00324107</t>
  </si>
  <si>
    <t>3622041986*******1</t>
  </si>
  <si>
    <t>邹*萱</t>
  </si>
  <si>
    <t>3609832011*******4</t>
  </si>
  <si>
    <t>邹*鸿</t>
  </si>
  <si>
    <t>3609832016*******7</t>
  </si>
  <si>
    <t>4222021987*******3</t>
  </si>
  <si>
    <t>BHR00339900</t>
  </si>
  <si>
    <t>阳*康</t>
  </si>
  <si>
    <t>4209211987*******4</t>
  </si>
  <si>
    <t>阳*凡</t>
  </si>
  <si>
    <t>4209212014*******8</t>
  </si>
  <si>
    <t>欧*加丽</t>
  </si>
  <si>
    <t>4311271989*******1</t>
  </si>
  <si>
    <t>BHR00347551</t>
  </si>
  <si>
    <t>莫*升</t>
  </si>
  <si>
    <t>4453221986*******X</t>
  </si>
  <si>
    <t>陈*辉</t>
  </si>
  <si>
    <t>3607301987*******7</t>
  </si>
  <si>
    <t>BHR00352541</t>
  </si>
  <si>
    <t>4208221988*******8</t>
  </si>
  <si>
    <t>3607302012*******7</t>
  </si>
  <si>
    <t>姚*源</t>
  </si>
  <si>
    <t>4504221988*******X</t>
  </si>
  <si>
    <t>BHR00352975</t>
  </si>
  <si>
    <t>程*兰</t>
  </si>
  <si>
    <t>4504221991*******2</t>
  </si>
  <si>
    <t>姚*熙</t>
  </si>
  <si>
    <t>姚*泓</t>
  </si>
  <si>
    <t>4211271994*******6</t>
  </si>
  <si>
    <t>BHR00360745</t>
  </si>
  <si>
    <t>未提交续签租赁合同等材料，原租赁合同到期时间为2024/12/31，2024年第四季度补贴发放至2024/12/31。</t>
  </si>
  <si>
    <t>刘*科</t>
  </si>
  <si>
    <t>5138241992*******1</t>
  </si>
  <si>
    <t>刘*晨</t>
  </si>
  <si>
    <t>4403042019*******6</t>
  </si>
  <si>
    <t>王*通</t>
  </si>
  <si>
    <t>3508221990*******0</t>
  </si>
  <si>
    <t>BHR00364185</t>
  </si>
  <si>
    <t>余*津</t>
  </si>
  <si>
    <t>4212021989*******0</t>
  </si>
  <si>
    <t>王*钰</t>
  </si>
  <si>
    <t>唐*玲</t>
  </si>
  <si>
    <t>4311221984*******0</t>
  </si>
  <si>
    <t>BHR00365741</t>
  </si>
  <si>
    <t>丁*平</t>
  </si>
  <si>
    <t>4307251985*******8</t>
  </si>
  <si>
    <t>丁*琪</t>
  </si>
  <si>
    <t>4307252011*******4</t>
  </si>
  <si>
    <t>丁*彤</t>
  </si>
  <si>
    <t>4403112020*******5</t>
  </si>
  <si>
    <t>杨*少婷</t>
  </si>
  <si>
    <t>4415221997*******8</t>
  </si>
  <si>
    <t>BHR00377391</t>
  </si>
  <si>
    <t>邓*琴</t>
  </si>
  <si>
    <t>4309811987*******2</t>
  </si>
  <si>
    <t>BHR00377564</t>
  </si>
  <si>
    <t>杨*帆</t>
  </si>
  <si>
    <t>4305231995*******9</t>
  </si>
  <si>
    <t>杨*灵</t>
  </si>
  <si>
    <t>4309812019*******3</t>
  </si>
  <si>
    <t>4416221995*******0</t>
  </si>
  <si>
    <t>BHR00381169</t>
  </si>
  <si>
    <t>3607331994*******6</t>
  </si>
  <si>
    <t>BHR00385475</t>
  </si>
  <si>
    <t>卢*健</t>
  </si>
  <si>
    <t>4417211996*******X</t>
  </si>
  <si>
    <t>BHR00386878</t>
  </si>
  <si>
    <t>钱*勉</t>
  </si>
  <si>
    <t>4412241994*******4</t>
  </si>
  <si>
    <t>张*晖</t>
  </si>
  <si>
    <t>4101051992*******3</t>
  </si>
  <si>
    <t>BHR00388758</t>
  </si>
  <si>
    <t>郝*梅</t>
  </si>
  <si>
    <t>6127261992*******7</t>
  </si>
  <si>
    <t>4415021996*******0</t>
  </si>
  <si>
    <t>BHR00394785</t>
  </si>
  <si>
    <t>马*鑫</t>
  </si>
  <si>
    <t>4403061997*******X</t>
  </si>
  <si>
    <t>张*杰</t>
  </si>
  <si>
    <t>3412211992*******X</t>
  </si>
  <si>
    <t>BHR00395161</t>
  </si>
  <si>
    <t>侯*瑞</t>
  </si>
  <si>
    <t>3412211993*******1</t>
  </si>
  <si>
    <t>张*一宸</t>
  </si>
  <si>
    <t>3412212015*******9</t>
  </si>
  <si>
    <t>张*一诺</t>
  </si>
  <si>
    <t>3412212017*******7</t>
  </si>
  <si>
    <t>4209211990*******1</t>
  </si>
  <si>
    <t>BHR00397535</t>
  </si>
  <si>
    <t>4208811989*******1</t>
  </si>
  <si>
    <t>2304031985*******6</t>
  </si>
  <si>
    <t>BHR00398599</t>
  </si>
  <si>
    <t>赵*胜</t>
  </si>
  <si>
    <t>2304031981*******2</t>
  </si>
  <si>
    <t>赵*晗</t>
  </si>
  <si>
    <t>3424011981*******6</t>
  </si>
  <si>
    <t>BHR00404328</t>
  </si>
  <si>
    <t>3508252009*******1</t>
  </si>
  <si>
    <t>陈*锐</t>
  </si>
  <si>
    <t>4304211976*******6</t>
  </si>
  <si>
    <t>BHR00410500</t>
  </si>
  <si>
    <t>王*香</t>
  </si>
  <si>
    <t>4304211978*******9</t>
  </si>
  <si>
    <t>陈*航</t>
  </si>
  <si>
    <t>4304212010*******9</t>
  </si>
  <si>
    <t>屈*翔</t>
  </si>
  <si>
    <t>3208821990*******8</t>
  </si>
  <si>
    <t>BHR00414023</t>
  </si>
  <si>
    <t>江*</t>
  </si>
  <si>
    <t>5201021988*******3</t>
  </si>
  <si>
    <t>雷*芬</t>
  </si>
  <si>
    <t>4113281982*******0</t>
  </si>
  <si>
    <t>BHR00429537</t>
  </si>
  <si>
    <t>高*蕾</t>
  </si>
  <si>
    <t>3411242004*******3</t>
  </si>
  <si>
    <t>高*皓</t>
  </si>
  <si>
    <t>3411242012*******9</t>
  </si>
  <si>
    <t>曾*良</t>
  </si>
  <si>
    <t>4414241987*******8</t>
  </si>
  <si>
    <t>BHR00431728</t>
  </si>
  <si>
    <t>曾*昕</t>
  </si>
  <si>
    <t>4403032017*******3</t>
  </si>
  <si>
    <t>翁*榕</t>
  </si>
  <si>
    <t>4453811996*******0</t>
  </si>
  <si>
    <t>BHR00442643</t>
  </si>
  <si>
    <t>吴*漫</t>
  </si>
  <si>
    <t>4211811997*******9</t>
  </si>
  <si>
    <t>BHR00443819</t>
  </si>
  <si>
    <t>翁*义</t>
  </si>
  <si>
    <t>4405821997*******1</t>
  </si>
  <si>
    <t>王*梅</t>
  </si>
  <si>
    <t>4325021978*******9</t>
  </si>
  <si>
    <t>BHR00444503</t>
  </si>
  <si>
    <t>潘*辉</t>
  </si>
  <si>
    <t>4325021971*******6</t>
  </si>
  <si>
    <t>潘*睿</t>
  </si>
  <si>
    <t>4313812006*******4</t>
  </si>
  <si>
    <t>张*国</t>
  </si>
  <si>
    <t>3729291985*******1</t>
  </si>
  <si>
    <t>BHR00448505</t>
  </si>
  <si>
    <t>3729291985*******0</t>
  </si>
  <si>
    <t>张*萌</t>
  </si>
  <si>
    <t>3717262013*******0</t>
  </si>
  <si>
    <t>胡*义</t>
  </si>
  <si>
    <t>4210031977*******7</t>
  </si>
  <si>
    <t>BHR00449270</t>
  </si>
  <si>
    <t>4209821983*******8</t>
  </si>
  <si>
    <t>胡*荻</t>
  </si>
  <si>
    <t>4209822019*******3</t>
  </si>
  <si>
    <t>胡*祥</t>
  </si>
  <si>
    <t>4403062007*******1</t>
  </si>
  <si>
    <t>潘*草</t>
  </si>
  <si>
    <t>4205021981*******1</t>
  </si>
  <si>
    <t>BHR00450139</t>
  </si>
  <si>
    <t>马*林</t>
  </si>
  <si>
    <t>4329221979*******4</t>
  </si>
  <si>
    <t>马*莉</t>
  </si>
  <si>
    <t>4311222017*******X</t>
  </si>
  <si>
    <t>马*莹</t>
  </si>
  <si>
    <t>4402332009*******7</t>
  </si>
  <si>
    <t>杨*强</t>
  </si>
  <si>
    <t>4325031983*******4</t>
  </si>
  <si>
    <t>BHR00455215</t>
  </si>
  <si>
    <t>周*平</t>
  </si>
  <si>
    <t>4304231986*******1</t>
  </si>
  <si>
    <t>4301212011*******X</t>
  </si>
  <si>
    <t>贺*金</t>
  </si>
  <si>
    <t>4416211994*******7</t>
  </si>
  <si>
    <t>BHR00455670</t>
  </si>
  <si>
    <t>林*容</t>
  </si>
  <si>
    <t>4403211968*******5</t>
  </si>
  <si>
    <t>BHR00456808</t>
  </si>
  <si>
    <t>林*美</t>
  </si>
  <si>
    <t>3504271991*******0</t>
  </si>
  <si>
    <t>BHR00458366</t>
  </si>
  <si>
    <t>肖*华</t>
  </si>
  <si>
    <t>3504271990*******2</t>
  </si>
  <si>
    <t>肖*姝</t>
  </si>
  <si>
    <t>3504272017*******0</t>
  </si>
  <si>
    <t>肖*妍</t>
  </si>
  <si>
    <t>乃*</t>
  </si>
  <si>
    <t>4521261976*******6</t>
  </si>
  <si>
    <t>BHR00458560</t>
  </si>
  <si>
    <t>未提交续签租赁合同等材料，原租赁合同到期时间为2024/11/30，2024年第四季度补贴发放至2024/11/30。</t>
  </si>
  <si>
    <t>宋*妍</t>
  </si>
  <si>
    <t>4452021991*******2</t>
  </si>
  <si>
    <t>BHR00459104</t>
  </si>
  <si>
    <t>4224221981*******2</t>
  </si>
  <si>
    <t>BHR00463518</t>
  </si>
  <si>
    <t>江*荣</t>
  </si>
  <si>
    <t>4224221978*******9</t>
  </si>
  <si>
    <t>4210872004*******3</t>
  </si>
  <si>
    <t>吴*俊</t>
  </si>
  <si>
    <t>4415211984*******3</t>
  </si>
  <si>
    <t>BHR00464181</t>
  </si>
  <si>
    <t>原租赁合同到期时间为2024/8/30。2024年第三季度补贴发放至2024/8/30。租赁合同已续签，补发2024/8/31-2024/9/30/补贴</t>
  </si>
  <si>
    <t>林*苗</t>
  </si>
  <si>
    <t>4415211985*******4</t>
  </si>
  <si>
    <t>吴*莹</t>
  </si>
  <si>
    <t>4403052020*******6</t>
  </si>
  <si>
    <t>吴*江</t>
  </si>
  <si>
    <t>4403112023*******8</t>
  </si>
  <si>
    <t>吴*琳</t>
  </si>
  <si>
    <t>4415212012*******8</t>
  </si>
  <si>
    <t>赵*帆</t>
  </si>
  <si>
    <t>6224211994*******8</t>
  </si>
  <si>
    <t>BHR00465897</t>
  </si>
  <si>
    <t>4418251996*******1</t>
  </si>
  <si>
    <t>BHR00467601</t>
  </si>
  <si>
    <t>孙*凯</t>
  </si>
  <si>
    <t>3706121987*******1</t>
  </si>
  <si>
    <t>BHR00468633</t>
  </si>
  <si>
    <t>汪*云</t>
  </si>
  <si>
    <t>6205241995*******7</t>
  </si>
  <si>
    <t>孙*蔚</t>
  </si>
  <si>
    <t>蓝*平</t>
  </si>
  <si>
    <t>4414021986*******2</t>
  </si>
  <si>
    <t>BHR00469354</t>
  </si>
  <si>
    <t>王*宁</t>
  </si>
  <si>
    <t>4414211985*******0</t>
  </si>
  <si>
    <t>4312241989*******1</t>
  </si>
  <si>
    <t>BHR00469924</t>
  </si>
  <si>
    <t>李*军</t>
  </si>
  <si>
    <t>4208811985*******2</t>
  </si>
  <si>
    <t>杨*兵</t>
  </si>
  <si>
    <t>4408031990*******6</t>
  </si>
  <si>
    <t>BHR00471105</t>
  </si>
  <si>
    <t>邱*妮</t>
  </si>
  <si>
    <t>4408831992*******1</t>
  </si>
  <si>
    <t>余*海</t>
  </si>
  <si>
    <t>6124271988*******X</t>
  </si>
  <si>
    <t>BHR00472879</t>
  </si>
  <si>
    <t>洪*</t>
  </si>
  <si>
    <t>6124271989*******5</t>
  </si>
  <si>
    <t>余*玥</t>
  </si>
  <si>
    <t>4414811989*******6</t>
  </si>
  <si>
    <t>BHR00473585</t>
  </si>
  <si>
    <t>郑*钦</t>
  </si>
  <si>
    <t>4415221989*******2</t>
  </si>
  <si>
    <t>郑*潼</t>
  </si>
  <si>
    <t>4409811992*******1</t>
  </si>
  <si>
    <t>BHR00474195</t>
  </si>
  <si>
    <t>李*瑗</t>
  </si>
  <si>
    <t>4403032018*******5</t>
  </si>
  <si>
    <t>李*晴</t>
  </si>
  <si>
    <t>4403032020*******6</t>
  </si>
  <si>
    <t>邓*振</t>
  </si>
  <si>
    <t>4209841991*******2</t>
  </si>
  <si>
    <t>BHR00494269</t>
  </si>
  <si>
    <t>陆*</t>
  </si>
  <si>
    <t>4209821991*******1</t>
  </si>
  <si>
    <t>邓*嘉</t>
  </si>
  <si>
    <t>黄*艳</t>
  </si>
  <si>
    <t>4228021992*******5</t>
  </si>
  <si>
    <t>BHR00495580</t>
  </si>
  <si>
    <t>李*发</t>
  </si>
  <si>
    <t>4416221992*******2</t>
  </si>
  <si>
    <t>张*晓</t>
  </si>
  <si>
    <t>4128281989*******6</t>
  </si>
  <si>
    <t>BHR00498155</t>
  </si>
  <si>
    <t>万*彬</t>
  </si>
  <si>
    <t>4128281993*******3</t>
  </si>
  <si>
    <t>张*烨</t>
  </si>
  <si>
    <t>4117292017*******1</t>
  </si>
  <si>
    <t>4325031996*******7</t>
  </si>
  <si>
    <t>BHR00499518</t>
  </si>
  <si>
    <t>4413231995*******8</t>
  </si>
  <si>
    <t>黄*宸</t>
  </si>
  <si>
    <t>蔡*芳</t>
  </si>
  <si>
    <t>4414231983*******5</t>
  </si>
  <si>
    <t>BHR00503228</t>
  </si>
  <si>
    <t>何*潮</t>
  </si>
  <si>
    <t>4414231978*******4</t>
  </si>
  <si>
    <t>何*彤</t>
  </si>
  <si>
    <t>4414232006*******6</t>
  </si>
  <si>
    <t>何*霖</t>
  </si>
  <si>
    <t>4414232008*******7</t>
  </si>
  <si>
    <t>刘*全</t>
  </si>
  <si>
    <t>4453811990*******8</t>
  </si>
  <si>
    <t>BHR00508911</t>
  </si>
  <si>
    <t>4416211995*******3</t>
  </si>
  <si>
    <t>杨*艳</t>
  </si>
  <si>
    <t>4309231991*******8</t>
  </si>
  <si>
    <t>BHR00512633</t>
  </si>
  <si>
    <t>王*启</t>
  </si>
  <si>
    <t>4290061994*******8</t>
  </si>
  <si>
    <t>赵*</t>
  </si>
  <si>
    <t>3403211990*******3</t>
  </si>
  <si>
    <t>BHR00514247</t>
  </si>
  <si>
    <t>黎*平</t>
  </si>
  <si>
    <t>4307211988*******5</t>
  </si>
  <si>
    <t>赵*甜</t>
  </si>
  <si>
    <t>龚*芝</t>
  </si>
  <si>
    <t>4309211985*******7</t>
  </si>
  <si>
    <t>BHR00514340</t>
  </si>
  <si>
    <t>高*晓</t>
  </si>
  <si>
    <t>4309211986*******2</t>
  </si>
  <si>
    <t>4211261986*******8</t>
  </si>
  <si>
    <t>BHR00515751</t>
  </si>
  <si>
    <t>吕*利</t>
  </si>
  <si>
    <t>王*语</t>
  </si>
  <si>
    <t>4211262013*******5</t>
  </si>
  <si>
    <t>王*瑶</t>
  </si>
  <si>
    <t>4211262015*******5</t>
  </si>
  <si>
    <t>王*宇</t>
  </si>
  <si>
    <t>4211262020*******6</t>
  </si>
  <si>
    <t>陈*伦</t>
  </si>
  <si>
    <t>3412021996*******5</t>
  </si>
  <si>
    <t>BHR00517230</t>
  </si>
  <si>
    <t>唐*超</t>
  </si>
  <si>
    <t>5111021997*******3</t>
  </si>
  <si>
    <t>2302021986*******9</t>
  </si>
  <si>
    <t>BHR00519845</t>
  </si>
  <si>
    <t>2024/12/2购买商品房，2025年1月起停发补贴</t>
  </si>
  <si>
    <t>王*鹏</t>
  </si>
  <si>
    <t>4305261993*******2</t>
  </si>
  <si>
    <t>BHR00520778</t>
  </si>
  <si>
    <t>4522241989*******X</t>
  </si>
  <si>
    <t>BHR00524598</t>
  </si>
  <si>
    <t>4452811996*******4</t>
  </si>
  <si>
    <t>BHR00526758</t>
  </si>
  <si>
    <t>张*钊</t>
  </si>
  <si>
    <t>4210831983*******6</t>
  </si>
  <si>
    <t>BHR00531231</t>
  </si>
  <si>
    <t>冯*象</t>
  </si>
  <si>
    <t>4414231979*******5</t>
  </si>
  <si>
    <t>BHR00533721</t>
  </si>
  <si>
    <t>冯*芝</t>
  </si>
  <si>
    <t>4414232004*******0</t>
  </si>
  <si>
    <t>2308111990*******5</t>
  </si>
  <si>
    <t>BHR00536879</t>
  </si>
  <si>
    <t>BHR00540667</t>
  </si>
  <si>
    <t>丁*香</t>
  </si>
  <si>
    <t>4304241987*******X</t>
  </si>
  <si>
    <t>文*琳</t>
  </si>
  <si>
    <t>4305252012*******9</t>
  </si>
  <si>
    <t>文*诺</t>
  </si>
  <si>
    <t>陈*萍</t>
  </si>
  <si>
    <t>4600261989*******0</t>
  </si>
  <si>
    <t>BHR00541976</t>
  </si>
  <si>
    <t>唐*燕</t>
  </si>
  <si>
    <t>4523301982*******5</t>
  </si>
  <si>
    <t>BHR00541983</t>
  </si>
  <si>
    <t>章*福</t>
  </si>
  <si>
    <t>4210811983*******5</t>
  </si>
  <si>
    <t>BHR00549281</t>
  </si>
  <si>
    <t>许*红</t>
  </si>
  <si>
    <t>4210811984*******8</t>
  </si>
  <si>
    <t>章*睿</t>
  </si>
  <si>
    <t>4210812012*******0</t>
  </si>
  <si>
    <t>王*茂</t>
  </si>
  <si>
    <t>4452811984*******5</t>
  </si>
  <si>
    <t>BHR00554014</t>
  </si>
  <si>
    <t>管*风</t>
  </si>
  <si>
    <t>3625021979*******2</t>
  </si>
  <si>
    <t>BHR00561406</t>
  </si>
  <si>
    <t>未提交续签租赁合同等材料，原租赁合同到期时间为2024/11/2，2024年第四季度补贴发放至2024/11/2。</t>
  </si>
  <si>
    <t>管*淳</t>
  </si>
  <si>
    <t>4416252016*******2</t>
  </si>
  <si>
    <t>周*桃</t>
  </si>
  <si>
    <t>4305241978*******7</t>
  </si>
  <si>
    <t>BHR00563720</t>
  </si>
  <si>
    <t>廖*彬</t>
  </si>
  <si>
    <t>4304251983*******0</t>
  </si>
  <si>
    <t>4305242007*******X</t>
  </si>
  <si>
    <t>4305242017*******X</t>
  </si>
  <si>
    <t>肖*敏</t>
  </si>
  <si>
    <t>4521231989*******6</t>
  </si>
  <si>
    <t>BHR00564920</t>
  </si>
  <si>
    <t>2024/10/26购买政策性住房，2024年11月起停发补贴</t>
  </si>
  <si>
    <t>4416241986*******X</t>
  </si>
  <si>
    <t>叶*祺</t>
  </si>
  <si>
    <t>4416242010*******X</t>
  </si>
  <si>
    <t>肖*茵</t>
  </si>
  <si>
    <t>4501262021*******5</t>
  </si>
  <si>
    <t>杨*金</t>
  </si>
  <si>
    <t>4521221994*******9</t>
  </si>
  <si>
    <t>BHR00566750</t>
  </si>
  <si>
    <t>陆*艳</t>
  </si>
  <si>
    <t>4521221993*******6</t>
  </si>
  <si>
    <t>陆*楷</t>
  </si>
  <si>
    <t>4501812021*******2</t>
  </si>
  <si>
    <t>陆*柯</t>
  </si>
  <si>
    <t>4501812022*******5</t>
  </si>
  <si>
    <t>丁*梅</t>
  </si>
  <si>
    <t>4209841980*******6</t>
  </si>
  <si>
    <t>BHR00567096</t>
  </si>
  <si>
    <t>杨*云</t>
  </si>
  <si>
    <t>4290041976*******7</t>
  </si>
  <si>
    <t>杨*妮</t>
  </si>
  <si>
    <t>4290042008*******1</t>
  </si>
  <si>
    <t>杨*萱</t>
  </si>
  <si>
    <t>4290042016*******2</t>
  </si>
  <si>
    <t>梁*殷</t>
  </si>
  <si>
    <t>4406841988*******9</t>
  </si>
  <si>
    <t>BHR00567692</t>
  </si>
  <si>
    <t>吴*婷</t>
  </si>
  <si>
    <t>4415211993*******7</t>
  </si>
  <si>
    <t>梁*韬</t>
  </si>
  <si>
    <t>4406082021*******8</t>
  </si>
  <si>
    <t>吴*芳</t>
  </si>
  <si>
    <t>3603211988*******4</t>
  </si>
  <si>
    <t>BHR00576418</t>
  </si>
  <si>
    <t>彭*涛</t>
  </si>
  <si>
    <t>3603211989*******5</t>
  </si>
  <si>
    <t>彭*墨</t>
  </si>
  <si>
    <t>3603212015*******9</t>
  </si>
  <si>
    <t>彭*潇</t>
  </si>
  <si>
    <t>王*娥</t>
  </si>
  <si>
    <t>2205231994*******4</t>
  </si>
  <si>
    <t>BHR00579540</t>
  </si>
  <si>
    <t>原租赁合同到期时间为2024/7/26。2024年第三季度补贴发放至2024/7/26。租赁地址变更，因新合同起始时间从8月1日开始，2024/7/27-2024/7/31补贴不再发放，补发2024/8/1-2024/9/30/补贴。</t>
  </si>
  <si>
    <t>包*程</t>
  </si>
  <si>
    <t>6124011995*******7</t>
  </si>
  <si>
    <t>BHR00581053</t>
  </si>
  <si>
    <t>柯*</t>
  </si>
  <si>
    <t>4408831991*******9</t>
  </si>
  <si>
    <t>BHR00581828</t>
  </si>
  <si>
    <t>陈*颖</t>
  </si>
  <si>
    <t>4418811999*******1</t>
  </si>
  <si>
    <t>何*静</t>
  </si>
  <si>
    <t>3604811994*******0</t>
  </si>
  <si>
    <t>BHR00582355</t>
  </si>
  <si>
    <t>2024/11/26所有家庭成员户籍迁出光明区，2024年12月起停发补贴</t>
  </si>
  <si>
    <t>欧*慧</t>
  </si>
  <si>
    <t>4453021993*******2</t>
  </si>
  <si>
    <t>BHR00600867</t>
  </si>
  <si>
    <t>王*燃</t>
  </si>
  <si>
    <t>1326281979*******5</t>
  </si>
  <si>
    <t>BHR00601427</t>
  </si>
  <si>
    <t>麦*琪</t>
  </si>
  <si>
    <t>4407811983*******3</t>
  </si>
  <si>
    <t>王*敏</t>
  </si>
  <si>
    <t>4407812013*******6</t>
  </si>
  <si>
    <t>罗*腊</t>
  </si>
  <si>
    <t>4115261993*******0</t>
  </si>
  <si>
    <t>BHR00602824</t>
  </si>
  <si>
    <t>达*程</t>
  </si>
  <si>
    <t>6105281992*******X</t>
  </si>
  <si>
    <t>于*月</t>
  </si>
  <si>
    <t>2301231995*******2</t>
  </si>
  <si>
    <t>BHR00603450</t>
  </si>
  <si>
    <t>1301331993*******9</t>
  </si>
  <si>
    <t>刘*津</t>
  </si>
  <si>
    <t>1301332021*******5</t>
  </si>
  <si>
    <t>林*云</t>
  </si>
  <si>
    <t>4409021990*******8</t>
  </si>
  <si>
    <t>BHR00606573</t>
  </si>
  <si>
    <t>林*清</t>
  </si>
  <si>
    <t>4403112013*******8</t>
  </si>
  <si>
    <t>黄*婷</t>
  </si>
  <si>
    <t>4601041983*******6</t>
  </si>
  <si>
    <t>BHR00607886</t>
  </si>
  <si>
    <t>刘*哲</t>
  </si>
  <si>
    <t>4209821992*******7</t>
  </si>
  <si>
    <t>BHR00618184</t>
  </si>
  <si>
    <t>陈*艳</t>
  </si>
  <si>
    <t>4507221998*******6</t>
  </si>
  <si>
    <t>BHR00618713</t>
  </si>
  <si>
    <t>胡*尚</t>
  </si>
  <si>
    <t>4301811981*******4</t>
  </si>
  <si>
    <t>BHR00618898</t>
  </si>
  <si>
    <t>原租赁合同到期时间为2024/7/30，2024年第三季度补贴发放至2024/7/30。租赁地址变更，补发2024/7/31-2024/9/30/补贴</t>
  </si>
  <si>
    <t>李*学</t>
  </si>
  <si>
    <t>4503301988*******6</t>
  </si>
  <si>
    <t>BHR00619741</t>
  </si>
  <si>
    <t>黄*璇</t>
  </si>
  <si>
    <t>4452211989*******8</t>
  </si>
  <si>
    <t>李*娜</t>
  </si>
  <si>
    <t>4503302016*******3</t>
  </si>
</sst>
</file>

<file path=xl/styles.xml><?xml version="1.0" encoding="utf-8"?>
<styleSheet xmlns="http://schemas.openxmlformats.org/spreadsheetml/2006/main">
  <numFmts count="6">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F800]dddd\,\ mmmm\ dd\,\ yyyy"/>
    <numFmt numFmtId="177" formatCode="yyyy\-mm\-dd"/>
  </numFmts>
  <fonts count="30">
    <font>
      <sz val="11"/>
      <color theme="1"/>
      <name val="Tahoma"/>
      <charset val="134"/>
    </font>
    <font>
      <sz val="11"/>
      <color theme="1"/>
      <name val="宋体"/>
      <charset val="134"/>
      <scheme val="minor"/>
    </font>
    <font>
      <b/>
      <sz val="24"/>
      <color theme="1"/>
      <name val="宋体"/>
      <charset val="134"/>
      <scheme val="minor"/>
    </font>
    <font>
      <sz val="11"/>
      <color theme="1"/>
      <name val="宋体"/>
      <charset val="0"/>
      <scheme val="minor"/>
    </font>
    <font>
      <sz val="11"/>
      <color rgb="FF3F3F76"/>
      <name val="宋体"/>
      <charset val="0"/>
      <scheme val="minor"/>
    </font>
    <font>
      <sz val="11"/>
      <color rgb="FF9C0006"/>
      <name val="宋体"/>
      <charset val="0"/>
      <scheme val="minor"/>
    </font>
    <font>
      <sz val="11"/>
      <color theme="0"/>
      <name val="宋体"/>
      <charset val="0"/>
      <scheme val="minor"/>
    </font>
    <font>
      <u/>
      <sz val="11"/>
      <color rgb="FF0000FF"/>
      <name val="宋体"/>
      <charset val="0"/>
      <scheme val="minor"/>
    </font>
    <font>
      <u/>
      <sz val="11"/>
      <color rgb="FF800080"/>
      <name val="宋体"/>
      <charset val="0"/>
      <scheme val="minor"/>
    </font>
    <font>
      <sz val="12"/>
      <name val="宋体"/>
      <charset val="134"/>
    </font>
    <font>
      <b/>
      <sz val="11"/>
      <color theme="3"/>
      <name val="宋体"/>
      <charset val="134"/>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6500"/>
      <name val="宋体"/>
      <charset val="0"/>
      <scheme val="minor"/>
    </font>
    <font>
      <sz val="12"/>
      <name val="Times New Roman"/>
      <charset val="134"/>
    </font>
    <font>
      <sz val="9"/>
      <name val="宋体"/>
      <charset val="134"/>
    </font>
    <font>
      <sz val="11"/>
      <color indexed="8"/>
      <name val="宋体"/>
      <charset val="134"/>
    </font>
    <font>
      <sz val="11"/>
      <color theme="1"/>
      <name val="宋体"/>
      <charset val="128"/>
      <scheme val="minor"/>
    </font>
    <font>
      <sz val="11"/>
      <color indexed="8"/>
      <name val="宋体"/>
      <charset val="134"/>
      <scheme val="minor"/>
    </font>
    <font>
      <sz val="11"/>
      <color rgb="FF000000"/>
      <name val="宋体"/>
      <charset val="134"/>
    </font>
    <font>
      <sz val="10"/>
      <color theme="1"/>
      <name val="Arial"/>
      <charset val="134"/>
    </font>
  </fonts>
  <fills count="34">
    <fill>
      <patternFill patternType="none"/>
    </fill>
    <fill>
      <patternFill patternType="gray125"/>
    </fill>
    <fill>
      <patternFill patternType="solid">
        <fgColor theme="6" tint="0.799981688894314"/>
        <bgColor indexed="64"/>
      </patternFill>
    </fill>
    <fill>
      <patternFill patternType="solid">
        <fgColor rgb="FFFFCC99"/>
        <bgColor indexed="64"/>
      </patternFill>
    </fill>
    <fill>
      <patternFill patternType="solid">
        <fgColor theme="6" tint="0.599993896298105"/>
        <bgColor indexed="64"/>
      </patternFill>
    </fill>
    <fill>
      <patternFill patternType="solid">
        <fgColor rgb="FFFFC7CE"/>
        <bgColor indexed="64"/>
      </patternFill>
    </fill>
    <fill>
      <patternFill patternType="solid">
        <fgColor theme="6" tint="0.399975585192419"/>
        <bgColor indexed="64"/>
      </patternFill>
    </fill>
    <fill>
      <patternFill patternType="solid">
        <fgColor rgb="FFFFFFCC"/>
        <bgColor indexed="64"/>
      </patternFill>
    </fill>
    <fill>
      <patternFill patternType="solid">
        <fgColor theme="5" tint="0.399975585192419"/>
        <bgColor indexed="64"/>
      </patternFill>
    </fill>
    <fill>
      <patternFill patternType="solid">
        <fgColor theme="4" tint="0.399975585192419"/>
        <bgColor indexed="64"/>
      </patternFill>
    </fill>
    <fill>
      <patternFill patternType="solid">
        <fgColor theme="7" tint="0.399975585192419"/>
        <bgColor indexed="64"/>
      </patternFill>
    </fill>
    <fill>
      <patternFill patternType="solid">
        <fgColor rgb="FFF2F2F2"/>
        <bgColor indexed="64"/>
      </patternFill>
    </fill>
    <fill>
      <patternFill patternType="solid">
        <fgColor rgb="FFA5A5A5"/>
        <bgColor indexed="64"/>
      </patternFill>
    </fill>
    <fill>
      <patternFill patternType="solid">
        <fgColor theme="9" tint="0.799981688894314"/>
        <bgColor indexed="64"/>
      </patternFill>
    </fill>
    <fill>
      <patternFill patternType="solid">
        <fgColor theme="5"/>
        <bgColor indexed="64"/>
      </patternFill>
    </fill>
    <fill>
      <patternFill patternType="solid">
        <fgColor rgb="FFC6EFCE"/>
        <bgColor indexed="64"/>
      </patternFill>
    </fill>
    <fill>
      <patternFill patternType="solid">
        <fgColor rgb="FFFFEB9C"/>
        <bgColor indexed="64"/>
      </patternFill>
    </fill>
    <fill>
      <patternFill patternType="solid">
        <fgColor theme="8" tint="0.799981688894314"/>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6"/>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8"/>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599993896298105"/>
        <bgColor indexed="64"/>
      </patternFill>
    </fill>
    <fill>
      <patternFill patternType="solid">
        <fgColor theme="9" tint="0.399975585192419"/>
        <bgColor indexed="64"/>
      </patternFill>
    </fill>
    <fill>
      <patternFill patternType="solid">
        <fgColor indexed="22"/>
        <bgColor indexed="64"/>
      </patternFill>
    </fill>
  </fills>
  <borders count="15">
    <border>
      <left/>
      <right/>
      <top/>
      <bottom/>
      <diagonal/>
    </border>
    <border>
      <left style="thin">
        <color auto="1"/>
      </left>
      <right style="thin">
        <color auto="1"/>
      </right>
      <top style="thin">
        <color auto="1"/>
      </top>
      <bottom style="thin">
        <color auto="1"/>
      </bottom>
      <diagonal/>
    </border>
    <border>
      <left style="thin">
        <color auto="1"/>
      </left>
      <right style="thin">
        <color auto="1"/>
      </right>
      <top/>
      <bottom style="thin">
        <color auto="1"/>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style="thin">
        <color auto="1"/>
      </left>
      <right style="thin">
        <color auto="1"/>
      </right>
      <top style="thin">
        <color auto="1"/>
      </top>
      <bottom/>
      <diagonal/>
    </border>
    <border>
      <left style="thin">
        <color auto="1"/>
      </left>
      <right style="thin">
        <color auto="1"/>
      </right>
      <top/>
      <bottom/>
      <diagonal/>
    </border>
    <border>
      <left style="thin">
        <color rgb="FF7F7F7F"/>
      </left>
      <right style="thin">
        <color rgb="FF7F7F7F"/>
      </right>
      <top style="thin">
        <color rgb="FF7F7F7F"/>
      </top>
      <bottom style="thin">
        <color rgb="FF7F7F7F"/>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90">
    <xf numFmtId="0" fontId="0" fillId="0" borderId="0"/>
    <xf numFmtId="42" fontId="1" fillId="0" borderId="0" applyFont="0" applyFill="0" applyBorder="0" applyAlignment="0" applyProtection="0">
      <alignment vertical="center"/>
    </xf>
    <xf numFmtId="0" fontId="3" fillId="2" borderId="0" applyNumberFormat="0" applyBorder="0" applyAlignment="0" applyProtection="0">
      <alignment vertical="center"/>
    </xf>
    <xf numFmtId="0" fontId="4" fillId="3" borderId="7" applyNumberFormat="0" applyAlignment="0" applyProtection="0">
      <alignment vertical="center"/>
    </xf>
    <xf numFmtId="44" fontId="1" fillId="0" borderId="0" applyFont="0" applyFill="0" applyBorder="0" applyAlignment="0" applyProtection="0">
      <alignment vertical="center"/>
    </xf>
    <xf numFmtId="41" fontId="1" fillId="0" borderId="0" applyFont="0" applyFill="0" applyBorder="0" applyAlignment="0" applyProtection="0">
      <alignment vertical="center"/>
    </xf>
    <xf numFmtId="0" fontId="3" fillId="4" borderId="0" applyNumberFormat="0" applyBorder="0" applyAlignment="0" applyProtection="0">
      <alignment vertical="center"/>
    </xf>
    <xf numFmtId="0" fontId="5" fillId="5" borderId="0" applyNumberFormat="0" applyBorder="0" applyAlignment="0" applyProtection="0">
      <alignment vertical="center"/>
    </xf>
    <xf numFmtId="43" fontId="1" fillId="0" borderId="0" applyFont="0" applyFill="0" applyBorder="0" applyAlignment="0" applyProtection="0">
      <alignment vertical="center"/>
    </xf>
    <xf numFmtId="0" fontId="6" fillId="6" borderId="0" applyNumberFormat="0" applyBorder="0" applyAlignment="0" applyProtection="0">
      <alignment vertical="center"/>
    </xf>
    <xf numFmtId="0" fontId="7" fillId="0" borderId="0" applyNumberFormat="0" applyFill="0" applyBorder="0" applyAlignment="0" applyProtection="0">
      <alignment vertical="center"/>
    </xf>
    <xf numFmtId="0" fontId="1" fillId="0" borderId="0">
      <alignment vertical="center"/>
    </xf>
    <xf numFmtId="9" fontId="1" fillId="0" borderId="0" applyFont="0" applyFill="0" applyBorder="0" applyAlignment="0" applyProtection="0">
      <alignment vertical="center"/>
    </xf>
    <xf numFmtId="0" fontId="8" fillId="0" borderId="0" applyNumberFormat="0" applyFill="0" applyBorder="0" applyAlignment="0" applyProtection="0">
      <alignment vertical="center"/>
    </xf>
    <xf numFmtId="0" fontId="1" fillId="7" borderId="8" applyNumberFormat="0" applyFont="0" applyAlignment="0" applyProtection="0">
      <alignment vertical="center"/>
    </xf>
    <xf numFmtId="176" fontId="9" fillId="0" borderId="0">
      <alignment vertical="center"/>
    </xf>
    <xf numFmtId="0" fontId="6" fillId="8" borderId="0" applyNumberFormat="0" applyBorder="0" applyAlignment="0" applyProtection="0">
      <alignment vertical="center"/>
    </xf>
    <xf numFmtId="0" fontId="10" fillId="0" borderId="0" applyNumberFormat="0" applyFill="0" applyBorder="0" applyAlignment="0" applyProtection="0">
      <alignment vertical="center"/>
    </xf>
    <xf numFmtId="0" fontId="11" fillId="0" borderId="0" applyNumberFormat="0" applyFill="0" applyBorder="0" applyAlignment="0" applyProtection="0">
      <alignment vertical="center"/>
    </xf>
    <xf numFmtId="0" fontId="12" fillId="0" borderId="0" applyNumberFormat="0" applyFill="0" applyBorder="0" applyAlignment="0" applyProtection="0">
      <alignment vertical="center"/>
    </xf>
    <xf numFmtId="0" fontId="9" fillId="0" borderId="0">
      <alignment vertical="center"/>
    </xf>
    <xf numFmtId="0" fontId="13" fillId="0" borderId="0" applyNumberFormat="0" applyFill="0" applyBorder="0" applyAlignment="0" applyProtection="0">
      <alignment vertical="center"/>
    </xf>
    <xf numFmtId="0" fontId="14" fillId="0" borderId="9" applyNumberFormat="0" applyFill="0" applyAlignment="0" applyProtection="0">
      <alignment vertical="center"/>
    </xf>
    <xf numFmtId="0" fontId="15" fillId="0" borderId="9" applyNumberFormat="0" applyFill="0" applyAlignment="0" applyProtection="0">
      <alignment vertical="center"/>
    </xf>
    <xf numFmtId="0" fontId="6" fillId="9" borderId="0" applyNumberFormat="0" applyBorder="0" applyAlignment="0" applyProtection="0">
      <alignment vertical="center"/>
    </xf>
    <xf numFmtId="0" fontId="10" fillId="0" borderId="10" applyNumberFormat="0" applyFill="0" applyAlignment="0" applyProtection="0">
      <alignment vertical="center"/>
    </xf>
    <xf numFmtId="0" fontId="6" fillId="10" borderId="0" applyNumberFormat="0" applyBorder="0" applyAlignment="0" applyProtection="0">
      <alignment vertical="center"/>
    </xf>
    <xf numFmtId="0" fontId="16" fillId="11" borderId="11" applyNumberFormat="0" applyAlignment="0" applyProtection="0">
      <alignment vertical="center"/>
    </xf>
    <xf numFmtId="0" fontId="17" fillId="11" borderId="7" applyNumberFormat="0" applyAlignment="0" applyProtection="0">
      <alignment vertical="center"/>
    </xf>
    <xf numFmtId="0" fontId="18" fillId="12" borderId="12" applyNumberFormat="0" applyAlignment="0" applyProtection="0">
      <alignment vertical="center"/>
    </xf>
    <xf numFmtId="0" fontId="3" fillId="13" borderId="0" applyNumberFormat="0" applyBorder="0" applyAlignment="0" applyProtection="0">
      <alignment vertical="center"/>
    </xf>
    <xf numFmtId="0" fontId="6" fillId="14" borderId="0" applyNumberFormat="0" applyBorder="0" applyAlignment="0" applyProtection="0">
      <alignment vertical="center"/>
    </xf>
    <xf numFmtId="0" fontId="19" fillId="0" borderId="13" applyNumberFormat="0" applyFill="0" applyAlignment="0" applyProtection="0">
      <alignment vertical="center"/>
    </xf>
    <xf numFmtId="0" fontId="20" fillId="0" borderId="14" applyNumberFormat="0" applyFill="0" applyAlignment="0" applyProtection="0">
      <alignment vertical="center"/>
    </xf>
    <xf numFmtId="0" fontId="21" fillId="15" borderId="0" applyNumberFormat="0" applyBorder="0" applyAlignment="0" applyProtection="0">
      <alignment vertical="center"/>
    </xf>
    <xf numFmtId="0" fontId="22" fillId="16" borderId="0" applyNumberFormat="0" applyBorder="0" applyAlignment="0" applyProtection="0">
      <alignment vertical="center"/>
    </xf>
    <xf numFmtId="0" fontId="3" fillId="17" borderId="0" applyNumberFormat="0" applyBorder="0" applyAlignment="0" applyProtection="0">
      <alignment vertical="center"/>
    </xf>
    <xf numFmtId="0" fontId="6" fillId="18" borderId="0" applyNumberFormat="0" applyBorder="0" applyAlignment="0" applyProtection="0">
      <alignment vertical="center"/>
    </xf>
    <xf numFmtId="0" fontId="3" fillId="19" borderId="0" applyNumberFormat="0" applyBorder="0" applyAlignment="0" applyProtection="0">
      <alignment vertical="center"/>
    </xf>
    <xf numFmtId="0" fontId="3" fillId="20" borderId="0" applyNumberFormat="0" applyBorder="0" applyAlignment="0" applyProtection="0">
      <alignment vertical="center"/>
    </xf>
    <xf numFmtId="0" fontId="3" fillId="21" borderId="0" applyNumberFormat="0" applyBorder="0" applyAlignment="0" applyProtection="0">
      <alignment vertical="center"/>
    </xf>
    <xf numFmtId="0" fontId="3" fillId="22" borderId="0" applyNumberFormat="0" applyBorder="0" applyAlignment="0" applyProtection="0">
      <alignment vertical="center"/>
    </xf>
    <xf numFmtId="0" fontId="6" fillId="23" borderId="0" applyNumberFormat="0" applyBorder="0" applyAlignment="0" applyProtection="0">
      <alignment vertical="center"/>
    </xf>
    <xf numFmtId="0" fontId="6" fillId="24" borderId="0" applyNumberFormat="0" applyBorder="0" applyAlignment="0" applyProtection="0">
      <alignment vertical="center"/>
    </xf>
    <xf numFmtId="0" fontId="3" fillId="25" borderId="0" applyNumberFormat="0" applyBorder="0" applyAlignment="0" applyProtection="0">
      <alignment vertical="center"/>
    </xf>
    <xf numFmtId="0" fontId="3" fillId="26" borderId="0" applyNumberFormat="0" applyBorder="0" applyAlignment="0" applyProtection="0">
      <alignment vertical="center"/>
    </xf>
    <xf numFmtId="0" fontId="23" fillId="0" borderId="0"/>
    <xf numFmtId="0" fontId="6" fillId="27" borderId="0" applyNumberFormat="0" applyBorder="0" applyAlignment="0" applyProtection="0">
      <alignment vertical="center"/>
    </xf>
    <xf numFmtId="0" fontId="3" fillId="28" borderId="0" applyNumberFormat="0" applyBorder="0" applyAlignment="0" applyProtection="0">
      <alignment vertical="center"/>
    </xf>
    <xf numFmtId="0" fontId="6" fillId="29" borderId="0" applyNumberFormat="0" applyBorder="0" applyAlignment="0" applyProtection="0">
      <alignment vertical="center"/>
    </xf>
    <xf numFmtId="0" fontId="6" fillId="30" borderId="0" applyNumberFormat="0" applyBorder="0" applyAlignment="0" applyProtection="0">
      <alignment vertical="center"/>
    </xf>
    <xf numFmtId="0" fontId="1" fillId="0" borderId="0">
      <alignment vertical="center"/>
    </xf>
    <xf numFmtId="0" fontId="3" fillId="31" borderId="0" applyNumberFormat="0" applyBorder="0" applyAlignment="0" applyProtection="0">
      <alignment vertical="center"/>
    </xf>
    <xf numFmtId="0" fontId="1" fillId="0" borderId="0"/>
    <xf numFmtId="0" fontId="6" fillId="32" borderId="0" applyNumberFormat="0" applyBorder="0" applyAlignment="0" applyProtection="0">
      <alignment vertical="center"/>
    </xf>
    <xf numFmtId="0" fontId="24" fillId="0" borderId="0">
      <alignment vertical="center"/>
    </xf>
    <xf numFmtId="0" fontId="1" fillId="0" borderId="0">
      <alignment vertical="center"/>
    </xf>
    <xf numFmtId="0" fontId="9" fillId="0" borderId="0">
      <alignment vertical="center"/>
    </xf>
    <xf numFmtId="0" fontId="1" fillId="0" borderId="0">
      <alignment vertical="center"/>
    </xf>
    <xf numFmtId="0" fontId="25" fillId="33" borderId="0"/>
    <xf numFmtId="0" fontId="9"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26" fillId="0" borderId="0">
      <alignment vertical="center"/>
    </xf>
    <xf numFmtId="177" fontId="24" fillId="0" borderId="0">
      <alignment vertical="center"/>
    </xf>
    <xf numFmtId="0" fontId="27" fillId="0" borderId="0">
      <alignment vertical="center"/>
    </xf>
    <xf numFmtId="0" fontId="28" fillId="0" borderId="0">
      <protection locked="0"/>
    </xf>
    <xf numFmtId="0" fontId="9" fillId="0" borderId="0"/>
    <xf numFmtId="0" fontId="1" fillId="0" borderId="0">
      <alignment vertical="center"/>
    </xf>
    <xf numFmtId="176" fontId="9" fillId="0" borderId="0">
      <alignment vertical="center"/>
    </xf>
    <xf numFmtId="0" fontId="1" fillId="0" borderId="0">
      <alignment vertical="center"/>
    </xf>
    <xf numFmtId="0" fontId="1" fillId="0" borderId="0" applyBorder="0">
      <alignment vertical="center"/>
    </xf>
    <xf numFmtId="0" fontId="9" fillId="0" borderId="0">
      <alignment vertical="center"/>
    </xf>
    <xf numFmtId="0" fontId="1" fillId="0" borderId="0">
      <alignment vertical="center"/>
    </xf>
    <xf numFmtId="0" fontId="1" fillId="0" borderId="0">
      <alignment vertical="center"/>
    </xf>
    <xf numFmtId="0" fontId="1" fillId="0" borderId="0" applyBorder="0">
      <alignment vertical="center"/>
    </xf>
    <xf numFmtId="0" fontId="1" fillId="0" borderId="0">
      <alignment vertical="center"/>
    </xf>
    <xf numFmtId="0" fontId="1" fillId="0" borderId="0">
      <alignment vertical="center"/>
    </xf>
    <xf numFmtId="0" fontId="1" fillId="0" borderId="0">
      <alignment vertical="center"/>
    </xf>
    <xf numFmtId="176" fontId="9" fillId="0" borderId="0">
      <alignment vertical="center"/>
    </xf>
    <xf numFmtId="0" fontId="9" fillId="0" borderId="0">
      <alignment vertical="center"/>
    </xf>
    <xf numFmtId="0" fontId="1" fillId="0" borderId="0">
      <alignment vertical="center"/>
    </xf>
    <xf numFmtId="0" fontId="1" fillId="0" borderId="0">
      <alignment vertical="center"/>
    </xf>
    <xf numFmtId="0" fontId="9" fillId="0" borderId="0"/>
    <xf numFmtId="0" fontId="9" fillId="0" borderId="0"/>
    <xf numFmtId="0" fontId="1" fillId="0" borderId="0">
      <alignment vertical="center"/>
    </xf>
    <xf numFmtId="0" fontId="29" fillId="0" borderId="0"/>
  </cellStyleXfs>
  <cellXfs count="27">
    <xf numFmtId="0" fontId="0" fillId="0" borderId="0" xfId="0"/>
    <xf numFmtId="0" fontId="0" fillId="0" borderId="0" xfId="0" applyFill="1"/>
    <xf numFmtId="0" fontId="0" fillId="0" borderId="0" xfId="0" applyFill="1" applyAlignment="1">
      <alignment horizontal="center"/>
    </xf>
    <xf numFmtId="0" fontId="1" fillId="0" borderId="0" xfId="0" applyFont="1" applyFill="1" applyAlignment="1">
      <alignment horizontal="center"/>
    </xf>
    <xf numFmtId="0" fontId="1" fillId="0" borderId="0" xfId="0" applyFont="1" applyFill="1" applyBorder="1" applyAlignment="1">
      <alignment horizontal="center"/>
    </xf>
    <xf numFmtId="0" fontId="1" fillId="0" borderId="0" xfId="0" applyFont="1" applyFill="1" applyAlignment="1">
      <alignment horizontal="center" wrapText="1"/>
    </xf>
    <xf numFmtId="0" fontId="2" fillId="0" borderId="1" xfId="0" applyFont="1" applyFill="1" applyBorder="1" applyAlignment="1">
      <alignment horizontal="center" vertical="center" wrapText="1"/>
    </xf>
    <xf numFmtId="0" fontId="1" fillId="0" borderId="2" xfId="0" applyFont="1" applyFill="1" applyBorder="1" applyAlignment="1">
      <alignment horizontal="center" vertical="center" wrapText="1"/>
    </xf>
    <xf numFmtId="0" fontId="1" fillId="0" borderId="2" xfId="57" applyFont="1" applyFill="1" applyBorder="1" applyAlignment="1">
      <alignment horizontal="center" vertical="center"/>
    </xf>
    <xf numFmtId="49" fontId="1" fillId="0" borderId="2" xfId="57" applyNumberFormat="1" applyFont="1" applyFill="1" applyBorder="1" applyAlignment="1">
      <alignment horizontal="center" vertical="center"/>
    </xf>
    <xf numFmtId="0" fontId="1" fillId="0" borderId="2" xfId="0" applyFont="1" applyFill="1" applyBorder="1" applyAlignment="1">
      <alignment horizontal="center" vertical="center"/>
    </xf>
    <xf numFmtId="0" fontId="1" fillId="0" borderId="3" xfId="0" applyFont="1" applyFill="1" applyBorder="1" applyAlignment="1">
      <alignment horizontal="center" vertical="center"/>
    </xf>
    <xf numFmtId="49" fontId="1" fillId="0" borderId="3" xfId="0" applyNumberFormat="1" applyFont="1" applyFill="1" applyBorder="1" applyAlignment="1">
      <alignment horizontal="center" vertical="center"/>
    </xf>
    <xf numFmtId="0" fontId="1" fillId="0" borderId="2" xfId="0" applyNumberFormat="1" applyFont="1" applyFill="1" applyBorder="1" applyAlignment="1">
      <alignment horizontal="center" vertical="center"/>
    </xf>
    <xf numFmtId="0" fontId="1" fillId="0" borderId="1" xfId="0" applyFont="1" applyFill="1" applyBorder="1" applyAlignment="1">
      <alignment horizontal="center" vertical="center"/>
    </xf>
    <xf numFmtId="0" fontId="1" fillId="0" borderId="4" xfId="0" applyFont="1" applyFill="1" applyBorder="1" applyAlignment="1">
      <alignment horizontal="center" vertical="center"/>
    </xf>
    <xf numFmtId="49" fontId="1" fillId="0" borderId="4" xfId="0" applyNumberFormat="1" applyFont="1" applyFill="1" applyBorder="1" applyAlignment="1">
      <alignment horizontal="center" vertical="center"/>
    </xf>
    <xf numFmtId="0" fontId="1" fillId="0" borderId="1" xfId="0" applyFont="1" applyFill="1" applyBorder="1" applyAlignment="1">
      <alignment horizontal="center" vertical="center" wrapText="1"/>
    </xf>
    <xf numFmtId="0" fontId="1" fillId="0" borderId="5" xfId="0" applyFont="1" applyFill="1" applyBorder="1" applyAlignment="1">
      <alignment horizontal="center" vertical="center"/>
    </xf>
    <xf numFmtId="0" fontId="1" fillId="0" borderId="6" xfId="0" applyFont="1" applyFill="1" applyBorder="1" applyAlignment="1">
      <alignment horizontal="center" vertical="center"/>
    </xf>
    <xf numFmtId="0" fontId="1" fillId="0" borderId="5" xfId="0" applyFont="1" applyFill="1" applyBorder="1" applyAlignment="1">
      <alignment horizontal="center" vertical="center" wrapText="1"/>
    </xf>
    <xf numFmtId="0" fontId="1" fillId="0" borderId="6" xfId="0" applyFont="1" applyFill="1" applyBorder="1" applyAlignment="1">
      <alignment horizontal="center" vertical="center" wrapText="1"/>
    </xf>
    <xf numFmtId="49" fontId="1" fillId="0" borderId="1" xfId="0" applyNumberFormat="1" applyFont="1" applyFill="1" applyBorder="1" applyAlignment="1">
      <alignment horizontal="center" vertical="center"/>
    </xf>
    <xf numFmtId="49" fontId="1" fillId="0" borderId="1" xfId="0" applyNumberFormat="1" applyFont="1" applyFill="1" applyBorder="1" applyAlignment="1">
      <alignment horizontal="center"/>
    </xf>
    <xf numFmtId="0" fontId="1" fillId="0" borderId="0" xfId="0" applyFont="1" applyFill="1" applyBorder="1" applyAlignment="1">
      <alignment horizontal="center" vertical="center"/>
    </xf>
    <xf numFmtId="49" fontId="1" fillId="0" borderId="0" xfId="0" applyNumberFormat="1" applyFont="1" applyFill="1" applyBorder="1" applyAlignment="1">
      <alignment horizontal="center" vertical="center"/>
    </xf>
    <xf numFmtId="14" fontId="1" fillId="0" borderId="1" xfId="0" applyNumberFormat="1" applyFont="1" applyFill="1" applyBorder="1" applyAlignment="1">
      <alignment horizontal="center" vertical="center" wrapText="1"/>
    </xf>
  </cellXfs>
  <cellStyles count="90">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常规 35" xfId="11"/>
    <cellStyle name="百分比" xfId="12" builtinId="5"/>
    <cellStyle name="已访问的超链接" xfId="13" builtinId="9"/>
    <cellStyle name="注释" xfId="14" builtinId="10"/>
    <cellStyle name="常规 6" xfId="15"/>
    <cellStyle name="60% - 强调文字颜色 2" xfId="16" builtinId="36"/>
    <cellStyle name="标题 4" xfId="17" builtinId="19"/>
    <cellStyle name="警告文本" xfId="18" builtinId="11"/>
    <cellStyle name="标题" xfId="19" builtinId="15"/>
    <cellStyle name="常规 2 49" xfId="20"/>
    <cellStyle name="解释性文本" xfId="21" builtinId="53"/>
    <cellStyle name="标题 1" xfId="22" builtinId="16"/>
    <cellStyle name="标题 2" xfId="23" builtinId="17"/>
    <cellStyle name="60% - 强调文字颜色 1" xfId="24" builtinId="32"/>
    <cellStyle name="标题 3" xfId="25" builtinId="18"/>
    <cellStyle name="60% - 强调文字颜色 4" xfId="26" builtinId="44"/>
    <cellStyle name="输出" xfId="27" builtinId="21"/>
    <cellStyle name="计算" xfId="28" builtinId="22"/>
    <cellStyle name="检查单元格" xfId="29" builtinId="23"/>
    <cellStyle name="20% - 强调文字颜色 6" xfId="30" builtinId="50"/>
    <cellStyle name="强调文字颜色 2" xfId="31" builtinId="33"/>
    <cellStyle name="链接单元格" xfId="32" builtinId="24"/>
    <cellStyle name="汇总" xfId="33" builtinId="25"/>
    <cellStyle name="好" xfId="34" builtinId="26"/>
    <cellStyle name="适中" xfId="35" builtinId="28"/>
    <cellStyle name="20% - 强调文字颜色 5" xfId="36" builtinId="46"/>
    <cellStyle name="强调文字颜色 1" xfId="37" builtinId="29"/>
    <cellStyle name="20% - 强调文字颜色 1" xfId="38" builtinId="30"/>
    <cellStyle name="40% - 强调文字颜色 1" xfId="39" builtinId="31"/>
    <cellStyle name="20% - 强调文字颜色 2" xfId="40" builtinId="34"/>
    <cellStyle name="40% - 强调文字颜色 2" xfId="41" builtinId="35"/>
    <cellStyle name="强调文字颜色 3" xfId="42" builtinId="37"/>
    <cellStyle name="强调文字颜色 4" xfId="43" builtinId="41"/>
    <cellStyle name="20% - 强调文字颜色 4" xfId="44" builtinId="42"/>
    <cellStyle name="40% - 强调文字颜色 4" xfId="45" builtinId="43"/>
    <cellStyle name="常规 17 2" xfId="46"/>
    <cellStyle name="强调文字颜色 5" xfId="47" builtinId="45"/>
    <cellStyle name="40% - 强调文字颜色 5" xfId="48" builtinId="47"/>
    <cellStyle name="60% - 强调文字颜色 5" xfId="49" builtinId="48"/>
    <cellStyle name="强调文字颜色 6" xfId="50" builtinId="49"/>
    <cellStyle name="常规 10" xfId="51"/>
    <cellStyle name="40% - 强调文字颜色 6" xfId="52" builtinId="51"/>
    <cellStyle name="常规 10 2" xfId="53"/>
    <cellStyle name="60% - 强调文字颜色 6" xfId="54" builtinId="52"/>
    <cellStyle name="Standaard" xfId="55"/>
    <cellStyle name="常规 2" xfId="56"/>
    <cellStyle name="常规 3" xfId="57"/>
    <cellStyle name="常规 2 12" xfId="58"/>
    <cellStyle name="常规_Sheet1" xfId="59"/>
    <cellStyle name="常规 4" xfId="60"/>
    <cellStyle name="常规 5" xfId="61"/>
    <cellStyle name="常规 10 2 2 2" xfId="62"/>
    <cellStyle name="常规 36" xfId="63"/>
    <cellStyle name="常规 19" xfId="64"/>
    <cellStyle name="常规 15" xfId="65"/>
    <cellStyle name="常规 14" xfId="66"/>
    <cellStyle name="常规_9.5" xfId="67"/>
    <cellStyle name="常规 21" xfId="68"/>
    <cellStyle name="常规 2 8" xfId="69"/>
    <cellStyle name="常规 2 2" xfId="70"/>
    <cellStyle name="常规 2 9" xfId="71"/>
    <cellStyle name="常规 2 7" xfId="72"/>
    <cellStyle name="常规 24 3" xfId="73"/>
    <cellStyle name="常规 2 11" xfId="74"/>
    <cellStyle name="常规 13" xfId="75"/>
    <cellStyle name="常规 11" xfId="76"/>
    <cellStyle name="常规 2 13" xfId="77"/>
    <cellStyle name="常规 2 2 2 2" xfId="78"/>
    <cellStyle name="常规 14 3" xfId="79"/>
    <cellStyle name="常规 9 3" xfId="80"/>
    <cellStyle name="常规 92" xfId="81"/>
    <cellStyle name="常规 34" xfId="82"/>
    <cellStyle name="常规 18 4" xfId="83"/>
    <cellStyle name="常规 7 2" xfId="84"/>
    <cellStyle name="常规 11 3" xfId="85"/>
    <cellStyle name="常规_表1" xfId="86"/>
    <cellStyle name="常规 17" xfId="87"/>
    <cellStyle name="常规 12" xfId="88"/>
    <cellStyle name="Normal" xfId="89"/>
  </cellStyles>
  <tableStyles count="0" defaultTableStyle="TableStyleMedium9" defaultPivotStyle="PivotStyleLight16"/>
  <colors>
    <mruColors>
      <color rgb="00000000"/>
      <color rgb="00FF0000"/>
      <color rgb="00FFFF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haredStrings" Target="sharedStrings.xml"/><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1"/>
  <dimension ref="A1:L2091"/>
  <sheetViews>
    <sheetView tabSelected="1" workbookViewId="0">
      <selection activeCell="L7" sqref="L7:L9"/>
    </sheetView>
  </sheetViews>
  <sheetFormatPr defaultColWidth="9" defaultRowHeight="14.25"/>
  <cols>
    <col min="1" max="1" width="5.875" style="3" customWidth="1"/>
    <col min="2" max="2" width="10.875" style="4" customWidth="1"/>
    <col min="3" max="3" width="22" style="4" customWidth="1"/>
    <col min="4" max="4" width="19.25" style="3" customWidth="1"/>
    <col min="5" max="5" width="12.25" style="3" customWidth="1"/>
    <col min="6" max="7" width="8.75" style="3" customWidth="1"/>
    <col min="8" max="8" width="11.875" style="3" customWidth="1"/>
    <col min="9" max="9" width="10.5" style="3" customWidth="1"/>
    <col min="10" max="10" width="16" style="3" customWidth="1"/>
    <col min="11" max="11" width="11.125" style="3" customWidth="1"/>
    <col min="12" max="12" width="36.875" style="5" customWidth="1"/>
    <col min="13" max="16384" width="9" style="2"/>
  </cols>
  <sheetData>
    <row r="1" s="1" customFormat="1" ht="64" customHeight="1" spans="1:12">
      <c r="A1" s="6" t="s">
        <v>0</v>
      </c>
      <c r="B1" s="6"/>
      <c r="C1" s="6"/>
      <c r="D1" s="6"/>
      <c r="E1" s="6"/>
      <c r="F1" s="6"/>
      <c r="G1" s="6"/>
      <c r="H1" s="6"/>
      <c r="I1" s="6"/>
      <c r="J1" s="6"/>
      <c r="K1" s="6"/>
      <c r="L1" s="6"/>
    </row>
    <row r="2" ht="27" spans="1:12">
      <c r="A2" s="7" t="s">
        <v>1</v>
      </c>
      <c r="B2" s="8" t="s">
        <v>2</v>
      </c>
      <c r="C2" s="9" t="s">
        <v>3</v>
      </c>
      <c r="D2" s="9" t="s">
        <v>4</v>
      </c>
      <c r="E2" s="7" t="s">
        <v>5</v>
      </c>
      <c r="F2" s="7" t="s">
        <v>6</v>
      </c>
      <c r="G2" s="7" t="s">
        <v>7</v>
      </c>
      <c r="H2" s="7" t="s">
        <v>8</v>
      </c>
      <c r="I2" s="7" t="s">
        <v>9</v>
      </c>
      <c r="J2" s="7" t="s">
        <v>10</v>
      </c>
      <c r="K2" s="7" t="s">
        <v>11</v>
      </c>
      <c r="L2" s="7" t="s">
        <v>12</v>
      </c>
    </row>
    <row r="3" customHeight="1" spans="1:12">
      <c r="A3" s="10">
        <f>MAX($A$2:A2)+1</f>
        <v>1</v>
      </c>
      <c r="B3" s="11" t="s">
        <v>13</v>
      </c>
      <c r="C3" s="12" t="s">
        <v>14</v>
      </c>
      <c r="D3" s="13" t="s">
        <v>15</v>
      </c>
      <c r="E3" s="10" t="s">
        <v>16</v>
      </c>
      <c r="F3" s="10">
        <v>4</v>
      </c>
      <c r="G3" s="10">
        <v>65</v>
      </c>
      <c r="H3" s="10">
        <v>25</v>
      </c>
      <c r="I3" s="10">
        <f>G3*H3</f>
        <v>1625</v>
      </c>
      <c r="J3" s="10" t="s">
        <v>17</v>
      </c>
      <c r="K3" s="10">
        <f>I3*3</f>
        <v>4875</v>
      </c>
      <c r="L3" s="7"/>
    </row>
    <row r="4" customHeight="1" spans="1:12">
      <c r="A4" s="14"/>
      <c r="B4" s="15" t="s">
        <v>18</v>
      </c>
      <c r="C4" s="15" t="s">
        <v>19</v>
      </c>
      <c r="D4" s="13" t="s">
        <v>20</v>
      </c>
      <c r="E4" s="14" t="s">
        <v>16</v>
      </c>
      <c r="F4" s="14">
        <v>4</v>
      </c>
      <c r="G4" s="14">
        <v>65</v>
      </c>
      <c r="H4" s="14">
        <v>25</v>
      </c>
      <c r="I4" s="14"/>
      <c r="J4" s="14"/>
      <c r="K4" s="14"/>
      <c r="L4" s="17"/>
    </row>
    <row r="5" customHeight="1" spans="1:12">
      <c r="A5" s="14"/>
      <c r="B5" s="15" t="s">
        <v>21</v>
      </c>
      <c r="C5" s="15" t="s">
        <v>22</v>
      </c>
      <c r="D5" s="13" t="s">
        <v>23</v>
      </c>
      <c r="E5" s="14" t="s">
        <v>16</v>
      </c>
      <c r="F5" s="14">
        <v>4</v>
      </c>
      <c r="G5" s="14">
        <v>65</v>
      </c>
      <c r="H5" s="14">
        <v>25</v>
      </c>
      <c r="I5" s="14"/>
      <c r="J5" s="14"/>
      <c r="K5" s="14"/>
      <c r="L5" s="17"/>
    </row>
    <row r="6" customHeight="1" spans="1:12">
      <c r="A6" s="14"/>
      <c r="B6" s="15" t="s">
        <v>24</v>
      </c>
      <c r="C6" s="15" t="s">
        <v>25</v>
      </c>
      <c r="D6" s="13" t="s">
        <v>23</v>
      </c>
      <c r="E6" s="14" t="s">
        <v>16</v>
      </c>
      <c r="F6" s="14">
        <v>4</v>
      </c>
      <c r="G6" s="14">
        <v>65</v>
      </c>
      <c r="H6" s="14">
        <v>25</v>
      </c>
      <c r="I6" s="14"/>
      <c r="J6" s="14"/>
      <c r="K6" s="14"/>
      <c r="L6" s="17"/>
    </row>
    <row r="7" customHeight="1" spans="1:12">
      <c r="A7" s="14">
        <f>MAX($A$2:A6)+1</f>
        <v>2</v>
      </c>
      <c r="B7" s="15" t="s">
        <v>26</v>
      </c>
      <c r="C7" s="16" t="s">
        <v>27</v>
      </c>
      <c r="D7" s="13" t="s">
        <v>15</v>
      </c>
      <c r="E7" s="14" t="s">
        <v>28</v>
      </c>
      <c r="F7" s="14">
        <v>3</v>
      </c>
      <c r="G7" s="14">
        <v>65</v>
      </c>
      <c r="H7" s="14">
        <v>25</v>
      </c>
      <c r="I7" s="14">
        <f>G7*H7</f>
        <v>1625</v>
      </c>
      <c r="J7" s="14" t="s">
        <v>17</v>
      </c>
      <c r="K7" s="14">
        <f>I7*3</f>
        <v>4875</v>
      </c>
      <c r="L7" s="17"/>
    </row>
    <row r="8" customHeight="1" spans="1:12">
      <c r="A8" s="14"/>
      <c r="B8" s="15" t="s">
        <v>29</v>
      </c>
      <c r="C8" s="15" t="s">
        <v>30</v>
      </c>
      <c r="D8" s="13" t="s">
        <v>20</v>
      </c>
      <c r="E8" s="14" t="s">
        <v>28</v>
      </c>
      <c r="F8" s="14">
        <v>3</v>
      </c>
      <c r="G8" s="14">
        <v>65</v>
      </c>
      <c r="H8" s="14">
        <v>25</v>
      </c>
      <c r="I8" s="14"/>
      <c r="J8" s="14"/>
      <c r="K8" s="14"/>
      <c r="L8" s="17"/>
    </row>
    <row r="9" customHeight="1" spans="1:12">
      <c r="A9" s="14"/>
      <c r="B9" s="15" t="s">
        <v>31</v>
      </c>
      <c r="C9" s="15" t="s">
        <v>32</v>
      </c>
      <c r="D9" s="13" t="s">
        <v>23</v>
      </c>
      <c r="E9" s="14" t="s">
        <v>28</v>
      </c>
      <c r="F9" s="14">
        <v>3</v>
      </c>
      <c r="G9" s="14">
        <v>65</v>
      </c>
      <c r="H9" s="14">
        <v>25</v>
      </c>
      <c r="I9" s="14"/>
      <c r="J9" s="14"/>
      <c r="K9" s="14"/>
      <c r="L9" s="17"/>
    </row>
    <row r="10" customHeight="1" spans="1:12">
      <c r="A10" s="14">
        <f>MAX($A$2:A9)+1</f>
        <v>3</v>
      </c>
      <c r="B10" s="15" t="s">
        <v>33</v>
      </c>
      <c r="C10" s="16" t="s">
        <v>34</v>
      </c>
      <c r="D10" s="13" t="s">
        <v>15</v>
      </c>
      <c r="E10" s="14" t="s">
        <v>35</v>
      </c>
      <c r="F10" s="14">
        <v>4</v>
      </c>
      <c r="G10" s="14">
        <v>65</v>
      </c>
      <c r="H10" s="14">
        <v>25</v>
      </c>
      <c r="I10" s="14">
        <f>G10*H10</f>
        <v>1625</v>
      </c>
      <c r="J10" s="14" t="s">
        <v>17</v>
      </c>
      <c r="K10" s="14">
        <f>I10*3</f>
        <v>4875</v>
      </c>
      <c r="L10" s="17"/>
    </row>
    <row r="11" customHeight="1" spans="1:12">
      <c r="A11" s="14"/>
      <c r="B11" s="15" t="s">
        <v>36</v>
      </c>
      <c r="C11" s="15" t="s">
        <v>37</v>
      </c>
      <c r="D11" s="13" t="s">
        <v>20</v>
      </c>
      <c r="E11" s="14" t="s">
        <v>35</v>
      </c>
      <c r="F11" s="14">
        <v>4</v>
      </c>
      <c r="G11" s="14">
        <v>65</v>
      </c>
      <c r="H11" s="14">
        <v>25</v>
      </c>
      <c r="I11" s="14"/>
      <c r="J11" s="14"/>
      <c r="K11" s="14"/>
      <c r="L11" s="17"/>
    </row>
    <row r="12" customHeight="1" spans="1:12">
      <c r="A12" s="14"/>
      <c r="B12" s="15" t="s">
        <v>38</v>
      </c>
      <c r="C12" s="15" t="s">
        <v>39</v>
      </c>
      <c r="D12" s="13" t="s">
        <v>23</v>
      </c>
      <c r="E12" s="14" t="s">
        <v>35</v>
      </c>
      <c r="F12" s="14">
        <v>4</v>
      </c>
      <c r="G12" s="14">
        <v>65</v>
      </c>
      <c r="H12" s="14">
        <v>25</v>
      </c>
      <c r="I12" s="14"/>
      <c r="J12" s="14"/>
      <c r="K12" s="14"/>
      <c r="L12" s="17"/>
    </row>
    <row r="13" customHeight="1" spans="1:12">
      <c r="A13" s="14"/>
      <c r="B13" s="15" t="s">
        <v>40</v>
      </c>
      <c r="C13" s="15" t="s">
        <v>41</v>
      </c>
      <c r="D13" s="13" t="s">
        <v>23</v>
      </c>
      <c r="E13" s="14" t="s">
        <v>35</v>
      </c>
      <c r="F13" s="14">
        <v>4</v>
      </c>
      <c r="G13" s="14">
        <v>65</v>
      </c>
      <c r="H13" s="14">
        <v>25</v>
      </c>
      <c r="I13" s="14"/>
      <c r="J13" s="14"/>
      <c r="K13" s="14"/>
      <c r="L13" s="17"/>
    </row>
    <row r="14" customHeight="1" spans="1:12">
      <c r="A14" s="14">
        <f>MAX($A$2:A13)+1</f>
        <v>4</v>
      </c>
      <c r="B14" s="15" t="s">
        <v>42</v>
      </c>
      <c r="C14" s="16" t="s">
        <v>43</v>
      </c>
      <c r="D14" s="13" t="s">
        <v>15</v>
      </c>
      <c r="E14" s="14" t="s">
        <v>44</v>
      </c>
      <c r="F14" s="14">
        <v>2</v>
      </c>
      <c r="G14" s="14">
        <v>65</v>
      </c>
      <c r="H14" s="14">
        <v>25</v>
      </c>
      <c r="I14" s="14">
        <f t="shared" ref="I14:I19" si="0">G14*H14</f>
        <v>1625</v>
      </c>
      <c r="J14" s="14" t="s">
        <v>17</v>
      </c>
      <c r="K14" s="14">
        <f t="shared" ref="K14:K19" si="1">I14*3</f>
        <v>4875</v>
      </c>
      <c r="L14" s="17"/>
    </row>
    <row r="15" customHeight="1" spans="1:12">
      <c r="A15" s="14"/>
      <c r="B15" s="15" t="s">
        <v>45</v>
      </c>
      <c r="C15" s="15" t="s">
        <v>46</v>
      </c>
      <c r="D15" s="13" t="s">
        <v>23</v>
      </c>
      <c r="E15" s="14" t="s">
        <v>44</v>
      </c>
      <c r="F15" s="14">
        <v>2</v>
      </c>
      <c r="G15" s="14">
        <v>65</v>
      </c>
      <c r="H15" s="14">
        <v>25</v>
      </c>
      <c r="I15" s="14"/>
      <c r="J15" s="14"/>
      <c r="K15" s="14"/>
      <c r="L15" s="17"/>
    </row>
    <row r="16" customHeight="1" spans="1:12">
      <c r="A16" s="14">
        <f>MAX($A$2:A15)+1</f>
        <v>5</v>
      </c>
      <c r="B16" s="15" t="s">
        <v>47</v>
      </c>
      <c r="C16" s="16" t="s">
        <v>48</v>
      </c>
      <c r="D16" s="13" t="s">
        <v>15</v>
      </c>
      <c r="E16" s="14" t="s">
        <v>49</v>
      </c>
      <c r="F16" s="14">
        <v>3</v>
      </c>
      <c r="G16" s="14">
        <v>65</v>
      </c>
      <c r="H16" s="14">
        <v>25</v>
      </c>
      <c r="I16" s="14">
        <f t="shared" si="0"/>
        <v>1625</v>
      </c>
      <c r="J16" s="14" t="s">
        <v>17</v>
      </c>
      <c r="K16" s="14">
        <f t="shared" si="1"/>
        <v>4875</v>
      </c>
      <c r="L16" s="17"/>
    </row>
    <row r="17" customHeight="1" spans="1:12">
      <c r="A17" s="14"/>
      <c r="B17" s="15" t="s">
        <v>50</v>
      </c>
      <c r="C17" s="15" t="s">
        <v>51</v>
      </c>
      <c r="D17" s="13" t="s">
        <v>20</v>
      </c>
      <c r="E17" s="14" t="s">
        <v>49</v>
      </c>
      <c r="F17" s="14">
        <v>3</v>
      </c>
      <c r="G17" s="14">
        <v>65</v>
      </c>
      <c r="H17" s="14">
        <v>25</v>
      </c>
      <c r="I17" s="14"/>
      <c r="J17" s="14"/>
      <c r="K17" s="14"/>
      <c r="L17" s="17"/>
    </row>
    <row r="18" customHeight="1" spans="1:12">
      <c r="A18" s="14"/>
      <c r="B18" s="15" t="s">
        <v>52</v>
      </c>
      <c r="C18" s="15" t="s">
        <v>53</v>
      </c>
      <c r="D18" s="13" t="s">
        <v>23</v>
      </c>
      <c r="E18" s="14" t="s">
        <v>49</v>
      </c>
      <c r="F18" s="14">
        <v>3</v>
      </c>
      <c r="G18" s="14">
        <v>65</v>
      </c>
      <c r="H18" s="14">
        <v>25</v>
      </c>
      <c r="I18" s="14"/>
      <c r="J18" s="14"/>
      <c r="K18" s="14"/>
      <c r="L18" s="17"/>
    </row>
    <row r="19" customHeight="1" spans="1:12">
      <c r="A19" s="14">
        <f>MAX($A$2:A18)+1</f>
        <v>6</v>
      </c>
      <c r="B19" s="15" t="s">
        <v>54</v>
      </c>
      <c r="C19" s="16" t="s">
        <v>55</v>
      </c>
      <c r="D19" s="13" t="s">
        <v>15</v>
      </c>
      <c r="E19" s="14" t="s">
        <v>56</v>
      </c>
      <c r="F19" s="14">
        <v>4</v>
      </c>
      <c r="G19" s="14">
        <v>65</v>
      </c>
      <c r="H19" s="14">
        <v>25</v>
      </c>
      <c r="I19" s="14">
        <f t="shared" si="0"/>
        <v>1625</v>
      </c>
      <c r="J19" s="14" t="s">
        <v>17</v>
      </c>
      <c r="K19" s="14">
        <f t="shared" si="1"/>
        <v>4875</v>
      </c>
      <c r="L19" s="17"/>
    </row>
    <row r="20" customHeight="1" spans="1:12">
      <c r="A20" s="14"/>
      <c r="B20" s="15" t="s">
        <v>57</v>
      </c>
      <c r="C20" s="15" t="s">
        <v>58</v>
      </c>
      <c r="D20" s="13" t="s">
        <v>20</v>
      </c>
      <c r="E20" s="14" t="s">
        <v>56</v>
      </c>
      <c r="F20" s="14">
        <v>4</v>
      </c>
      <c r="G20" s="14">
        <v>65</v>
      </c>
      <c r="H20" s="14">
        <v>25</v>
      </c>
      <c r="I20" s="14"/>
      <c r="J20" s="14"/>
      <c r="K20" s="14"/>
      <c r="L20" s="17"/>
    </row>
    <row r="21" customHeight="1" spans="1:12">
      <c r="A21" s="14"/>
      <c r="B21" s="15" t="s">
        <v>59</v>
      </c>
      <c r="C21" s="15" t="s">
        <v>60</v>
      </c>
      <c r="D21" s="13" t="s">
        <v>23</v>
      </c>
      <c r="E21" s="14" t="s">
        <v>56</v>
      </c>
      <c r="F21" s="14">
        <v>4</v>
      </c>
      <c r="G21" s="14">
        <v>65</v>
      </c>
      <c r="H21" s="14">
        <v>25</v>
      </c>
      <c r="I21" s="14"/>
      <c r="J21" s="14"/>
      <c r="K21" s="14"/>
      <c r="L21" s="17"/>
    </row>
    <row r="22" customHeight="1" spans="1:12">
      <c r="A22" s="14"/>
      <c r="B22" s="15" t="s">
        <v>61</v>
      </c>
      <c r="C22" s="15" t="s">
        <v>62</v>
      </c>
      <c r="D22" s="13" t="s">
        <v>23</v>
      </c>
      <c r="E22" s="14" t="s">
        <v>56</v>
      </c>
      <c r="F22" s="14">
        <v>4</v>
      </c>
      <c r="G22" s="14">
        <v>65</v>
      </c>
      <c r="H22" s="14">
        <v>25</v>
      </c>
      <c r="I22" s="14"/>
      <c r="J22" s="14"/>
      <c r="K22" s="14"/>
      <c r="L22" s="17"/>
    </row>
    <row r="23" customHeight="1" spans="1:12">
      <c r="A23" s="14">
        <f>MAX($A$2:A22)+1</f>
        <v>7</v>
      </c>
      <c r="B23" s="15" t="s">
        <v>63</v>
      </c>
      <c r="C23" s="16" t="s">
        <v>64</v>
      </c>
      <c r="D23" s="13" t="s">
        <v>15</v>
      </c>
      <c r="E23" s="14" t="s">
        <v>65</v>
      </c>
      <c r="F23" s="14">
        <v>2</v>
      </c>
      <c r="G23" s="14">
        <v>65</v>
      </c>
      <c r="H23" s="14">
        <v>25</v>
      </c>
      <c r="I23" s="14">
        <f>G23*H23</f>
        <v>1625</v>
      </c>
      <c r="J23" s="14" t="s">
        <v>17</v>
      </c>
      <c r="K23" s="14">
        <f>I23*3</f>
        <v>4875</v>
      </c>
      <c r="L23" s="17"/>
    </row>
    <row r="24" customHeight="1" spans="1:12">
      <c r="A24" s="14"/>
      <c r="B24" s="15" t="s">
        <v>66</v>
      </c>
      <c r="C24" s="15" t="s">
        <v>67</v>
      </c>
      <c r="D24" s="13" t="s">
        <v>20</v>
      </c>
      <c r="E24" s="14" t="s">
        <v>65</v>
      </c>
      <c r="F24" s="14">
        <v>2</v>
      </c>
      <c r="G24" s="14">
        <v>65</v>
      </c>
      <c r="H24" s="14">
        <v>25</v>
      </c>
      <c r="I24" s="14"/>
      <c r="J24" s="14"/>
      <c r="K24" s="14"/>
      <c r="L24" s="17"/>
    </row>
    <row r="25" customHeight="1" spans="1:12">
      <c r="A25" s="14">
        <f>MAX($A$2:A24)+1</f>
        <v>8</v>
      </c>
      <c r="B25" s="15" t="s">
        <v>68</v>
      </c>
      <c r="C25" s="16" t="s">
        <v>69</v>
      </c>
      <c r="D25" s="13" t="s">
        <v>15</v>
      </c>
      <c r="E25" s="14" t="s">
        <v>70</v>
      </c>
      <c r="F25" s="14">
        <v>4</v>
      </c>
      <c r="G25" s="14">
        <v>65</v>
      </c>
      <c r="H25" s="14">
        <v>25</v>
      </c>
      <c r="I25" s="14">
        <f t="shared" ref="I25:I30" si="2">G25*H25</f>
        <v>1625</v>
      </c>
      <c r="J25" s="14" t="s">
        <v>17</v>
      </c>
      <c r="K25" s="14">
        <f t="shared" ref="K25:K30" si="3">I25*3</f>
        <v>4875</v>
      </c>
      <c r="L25" s="17"/>
    </row>
    <row r="26" customHeight="1" spans="1:12">
      <c r="A26" s="14"/>
      <c r="B26" s="15" t="s">
        <v>71</v>
      </c>
      <c r="C26" s="15" t="s">
        <v>72</v>
      </c>
      <c r="D26" s="13" t="s">
        <v>20</v>
      </c>
      <c r="E26" s="14" t="s">
        <v>70</v>
      </c>
      <c r="F26" s="14">
        <v>4</v>
      </c>
      <c r="G26" s="14">
        <v>65</v>
      </c>
      <c r="H26" s="14">
        <v>25</v>
      </c>
      <c r="I26" s="14"/>
      <c r="J26" s="14"/>
      <c r="K26" s="14"/>
      <c r="L26" s="17"/>
    </row>
    <row r="27" customHeight="1" spans="1:12">
      <c r="A27" s="14"/>
      <c r="B27" s="15" t="s">
        <v>73</v>
      </c>
      <c r="C27" s="15" t="s">
        <v>74</v>
      </c>
      <c r="D27" s="13" t="s">
        <v>23</v>
      </c>
      <c r="E27" s="14" t="s">
        <v>70</v>
      </c>
      <c r="F27" s="14">
        <v>4</v>
      </c>
      <c r="G27" s="14">
        <v>65</v>
      </c>
      <c r="H27" s="14">
        <v>25</v>
      </c>
      <c r="I27" s="14"/>
      <c r="J27" s="14"/>
      <c r="K27" s="14"/>
      <c r="L27" s="17"/>
    </row>
    <row r="28" customHeight="1" spans="1:12">
      <c r="A28" s="14"/>
      <c r="B28" s="15" t="s">
        <v>73</v>
      </c>
      <c r="C28" s="15" t="s">
        <v>75</v>
      </c>
      <c r="D28" s="13" t="s">
        <v>23</v>
      </c>
      <c r="E28" s="14" t="s">
        <v>70</v>
      </c>
      <c r="F28" s="14">
        <v>4</v>
      </c>
      <c r="G28" s="14">
        <v>65</v>
      </c>
      <c r="H28" s="14">
        <v>25</v>
      </c>
      <c r="I28" s="14"/>
      <c r="J28" s="14"/>
      <c r="K28" s="14"/>
      <c r="L28" s="17"/>
    </row>
    <row r="29" customHeight="1" spans="1:12">
      <c r="A29" s="14">
        <f>MAX($A$2:A28)+1</f>
        <v>9</v>
      </c>
      <c r="B29" s="15" t="s">
        <v>76</v>
      </c>
      <c r="C29" s="16" t="s">
        <v>77</v>
      </c>
      <c r="D29" s="13" t="s">
        <v>15</v>
      </c>
      <c r="E29" s="14" t="s">
        <v>78</v>
      </c>
      <c r="F29" s="14">
        <v>1</v>
      </c>
      <c r="G29" s="14">
        <v>35</v>
      </c>
      <c r="H29" s="14">
        <v>25</v>
      </c>
      <c r="I29" s="14">
        <f t="shared" si="2"/>
        <v>875</v>
      </c>
      <c r="J29" s="14" t="s">
        <v>17</v>
      </c>
      <c r="K29" s="14">
        <f t="shared" si="3"/>
        <v>2625</v>
      </c>
      <c r="L29" s="17"/>
    </row>
    <row r="30" customHeight="1" spans="1:12">
      <c r="A30" s="14">
        <f>MAX($A$2:A29)+1</f>
        <v>10</v>
      </c>
      <c r="B30" s="15" t="s">
        <v>79</v>
      </c>
      <c r="C30" s="16" t="s">
        <v>80</v>
      </c>
      <c r="D30" s="13" t="s">
        <v>15</v>
      </c>
      <c r="E30" s="14" t="s">
        <v>81</v>
      </c>
      <c r="F30" s="14">
        <v>4</v>
      </c>
      <c r="G30" s="14">
        <v>65</v>
      </c>
      <c r="H30" s="14">
        <v>25</v>
      </c>
      <c r="I30" s="14">
        <f t="shared" si="2"/>
        <v>1625</v>
      </c>
      <c r="J30" s="14" t="s">
        <v>17</v>
      </c>
      <c r="K30" s="14">
        <f t="shared" si="3"/>
        <v>4875</v>
      </c>
      <c r="L30" s="17"/>
    </row>
    <row r="31" customHeight="1" spans="1:12">
      <c r="A31" s="14"/>
      <c r="B31" s="15" t="s">
        <v>82</v>
      </c>
      <c r="C31" s="15" t="s">
        <v>83</v>
      </c>
      <c r="D31" s="13" t="s">
        <v>20</v>
      </c>
      <c r="E31" s="14" t="s">
        <v>81</v>
      </c>
      <c r="F31" s="14">
        <v>4</v>
      </c>
      <c r="G31" s="14">
        <v>65</v>
      </c>
      <c r="H31" s="14">
        <v>25</v>
      </c>
      <c r="I31" s="14"/>
      <c r="J31" s="14"/>
      <c r="K31" s="14"/>
      <c r="L31" s="17"/>
    </row>
    <row r="32" customHeight="1" spans="1:12">
      <c r="A32" s="14"/>
      <c r="B32" s="15" t="s">
        <v>84</v>
      </c>
      <c r="C32" s="15" t="s">
        <v>85</v>
      </c>
      <c r="D32" s="13" t="s">
        <v>23</v>
      </c>
      <c r="E32" s="14" t="s">
        <v>81</v>
      </c>
      <c r="F32" s="14">
        <v>4</v>
      </c>
      <c r="G32" s="14">
        <v>65</v>
      </c>
      <c r="H32" s="14">
        <v>25</v>
      </c>
      <c r="I32" s="14"/>
      <c r="J32" s="14"/>
      <c r="K32" s="14"/>
      <c r="L32" s="17"/>
    </row>
    <row r="33" customHeight="1" spans="1:12">
      <c r="A33" s="14"/>
      <c r="B33" s="15" t="s">
        <v>86</v>
      </c>
      <c r="C33" s="15" t="s">
        <v>87</v>
      </c>
      <c r="D33" s="13" t="s">
        <v>23</v>
      </c>
      <c r="E33" s="14" t="s">
        <v>81</v>
      </c>
      <c r="F33" s="14">
        <v>4</v>
      </c>
      <c r="G33" s="14">
        <v>65</v>
      </c>
      <c r="H33" s="14">
        <v>25</v>
      </c>
      <c r="I33" s="14"/>
      <c r="J33" s="14"/>
      <c r="K33" s="14"/>
      <c r="L33" s="17"/>
    </row>
    <row r="34" customHeight="1" spans="1:12">
      <c r="A34" s="14">
        <f>MAX($A$2:A33)+1</f>
        <v>11</v>
      </c>
      <c r="B34" s="15" t="s">
        <v>88</v>
      </c>
      <c r="C34" s="16" t="s">
        <v>89</v>
      </c>
      <c r="D34" s="13" t="s">
        <v>15</v>
      </c>
      <c r="E34" s="14" t="s">
        <v>90</v>
      </c>
      <c r="F34" s="14">
        <v>1</v>
      </c>
      <c r="G34" s="14">
        <v>35</v>
      </c>
      <c r="H34" s="14">
        <v>25</v>
      </c>
      <c r="I34" s="14">
        <f t="shared" ref="I34:I36" si="4">G34*H34</f>
        <v>875</v>
      </c>
      <c r="J34" s="14" t="s">
        <v>17</v>
      </c>
      <c r="K34" s="14">
        <f t="shared" ref="K34:K36" si="5">I34*3</f>
        <v>2625</v>
      </c>
      <c r="L34" s="17"/>
    </row>
    <row r="35" customHeight="1" spans="1:12">
      <c r="A35" s="14">
        <f>MAX($A$2:A34)+1</f>
        <v>12</v>
      </c>
      <c r="B35" s="15" t="s">
        <v>91</v>
      </c>
      <c r="C35" s="16" t="s">
        <v>92</v>
      </c>
      <c r="D35" s="13" t="s">
        <v>15</v>
      </c>
      <c r="E35" s="14" t="s">
        <v>93</v>
      </c>
      <c r="F35" s="14">
        <v>1</v>
      </c>
      <c r="G35" s="14">
        <v>35</v>
      </c>
      <c r="H35" s="14">
        <v>25</v>
      </c>
      <c r="I35" s="14">
        <f t="shared" si="4"/>
        <v>875</v>
      </c>
      <c r="J35" s="14" t="s">
        <v>17</v>
      </c>
      <c r="K35" s="14">
        <f t="shared" si="5"/>
        <v>2625</v>
      </c>
      <c r="L35" s="17"/>
    </row>
    <row r="36" customHeight="1" spans="1:12">
      <c r="A36" s="14">
        <f>MAX($A$2:A35)+1</f>
        <v>13</v>
      </c>
      <c r="B36" s="15" t="s">
        <v>94</v>
      </c>
      <c r="C36" s="16" t="s">
        <v>95</v>
      </c>
      <c r="D36" s="13" t="s">
        <v>15</v>
      </c>
      <c r="E36" s="14" t="s">
        <v>96</v>
      </c>
      <c r="F36" s="14">
        <v>2</v>
      </c>
      <c r="G36" s="14">
        <v>65</v>
      </c>
      <c r="H36" s="14">
        <v>25</v>
      </c>
      <c r="I36" s="14">
        <f t="shared" si="4"/>
        <v>1625</v>
      </c>
      <c r="J36" s="14" t="s">
        <v>17</v>
      </c>
      <c r="K36" s="14">
        <f t="shared" si="5"/>
        <v>4875</v>
      </c>
      <c r="L36" s="17"/>
    </row>
    <row r="37" customHeight="1" spans="1:12">
      <c r="A37" s="14"/>
      <c r="B37" s="15" t="s">
        <v>97</v>
      </c>
      <c r="C37" s="15" t="s">
        <v>98</v>
      </c>
      <c r="D37" s="13" t="s">
        <v>23</v>
      </c>
      <c r="E37" s="14" t="s">
        <v>96</v>
      </c>
      <c r="F37" s="14">
        <v>2</v>
      </c>
      <c r="G37" s="14">
        <v>65</v>
      </c>
      <c r="H37" s="14">
        <v>25</v>
      </c>
      <c r="I37" s="14"/>
      <c r="J37" s="14"/>
      <c r="K37" s="14"/>
      <c r="L37" s="17"/>
    </row>
    <row r="38" customHeight="1" spans="1:12">
      <c r="A38" s="14">
        <f>MAX($A$2:A37)+1</f>
        <v>14</v>
      </c>
      <c r="B38" s="15" t="s">
        <v>99</v>
      </c>
      <c r="C38" s="16" t="s">
        <v>100</v>
      </c>
      <c r="D38" s="13" t="s">
        <v>15</v>
      </c>
      <c r="E38" s="14" t="s">
        <v>101</v>
      </c>
      <c r="F38" s="14">
        <v>2</v>
      </c>
      <c r="G38" s="14">
        <v>65</v>
      </c>
      <c r="H38" s="14">
        <v>25</v>
      </c>
      <c r="I38" s="14">
        <f t="shared" ref="I38:I43" si="6">G38*H38</f>
        <v>1625</v>
      </c>
      <c r="J38" s="14" t="s">
        <v>17</v>
      </c>
      <c r="K38" s="14">
        <f t="shared" ref="K38:K43" si="7">I38*3</f>
        <v>4875</v>
      </c>
      <c r="L38" s="17"/>
    </row>
    <row r="39" customHeight="1" spans="1:12">
      <c r="A39" s="14"/>
      <c r="B39" s="15" t="s">
        <v>102</v>
      </c>
      <c r="C39" s="15" t="s">
        <v>103</v>
      </c>
      <c r="D39" s="13" t="s">
        <v>23</v>
      </c>
      <c r="E39" s="14" t="s">
        <v>101</v>
      </c>
      <c r="F39" s="14">
        <v>2</v>
      </c>
      <c r="G39" s="14">
        <v>65</v>
      </c>
      <c r="H39" s="14">
        <v>25</v>
      </c>
      <c r="I39" s="14"/>
      <c r="J39" s="14"/>
      <c r="K39" s="14"/>
      <c r="L39" s="17"/>
    </row>
    <row r="40" customHeight="1" spans="1:12">
      <c r="A40" s="14">
        <f>MAX($A$2:A39)+1</f>
        <v>15</v>
      </c>
      <c r="B40" s="15" t="s">
        <v>104</v>
      </c>
      <c r="C40" s="16" t="s">
        <v>105</v>
      </c>
      <c r="D40" s="13" t="s">
        <v>15</v>
      </c>
      <c r="E40" s="14" t="s">
        <v>106</v>
      </c>
      <c r="F40" s="14">
        <v>3</v>
      </c>
      <c r="G40" s="14">
        <v>65</v>
      </c>
      <c r="H40" s="14">
        <v>25</v>
      </c>
      <c r="I40" s="14">
        <f t="shared" si="6"/>
        <v>1625</v>
      </c>
      <c r="J40" s="14" t="s">
        <v>17</v>
      </c>
      <c r="K40" s="14">
        <f t="shared" si="7"/>
        <v>4875</v>
      </c>
      <c r="L40" s="17"/>
    </row>
    <row r="41" customHeight="1" spans="1:12">
      <c r="A41" s="14"/>
      <c r="B41" s="15" t="s">
        <v>107</v>
      </c>
      <c r="C41" s="15" t="s">
        <v>108</v>
      </c>
      <c r="D41" s="13" t="s">
        <v>20</v>
      </c>
      <c r="E41" s="14" t="s">
        <v>106</v>
      </c>
      <c r="F41" s="14">
        <v>3</v>
      </c>
      <c r="G41" s="14">
        <v>65</v>
      </c>
      <c r="H41" s="14">
        <v>25</v>
      </c>
      <c r="I41" s="14"/>
      <c r="J41" s="14"/>
      <c r="K41" s="14"/>
      <c r="L41" s="17"/>
    </row>
    <row r="42" customHeight="1" spans="1:12">
      <c r="A42" s="14"/>
      <c r="B42" s="15" t="s">
        <v>109</v>
      </c>
      <c r="C42" s="15" t="s">
        <v>110</v>
      </c>
      <c r="D42" s="13" t="s">
        <v>23</v>
      </c>
      <c r="E42" s="14" t="s">
        <v>106</v>
      </c>
      <c r="F42" s="14">
        <v>3</v>
      </c>
      <c r="G42" s="14">
        <v>65</v>
      </c>
      <c r="H42" s="14">
        <v>25</v>
      </c>
      <c r="I42" s="14"/>
      <c r="J42" s="14"/>
      <c r="K42" s="14"/>
      <c r="L42" s="17"/>
    </row>
    <row r="43" customHeight="1" spans="1:12">
      <c r="A43" s="14">
        <f>MAX($A$2:A42)+1</f>
        <v>16</v>
      </c>
      <c r="B43" s="15" t="s">
        <v>111</v>
      </c>
      <c r="C43" s="16" t="s">
        <v>112</v>
      </c>
      <c r="D43" s="13" t="s">
        <v>15</v>
      </c>
      <c r="E43" s="14" t="s">
        <v>113</v>
      </c>
      <c r="F43" s="14">
        <v>3</v>
      </c>
      <c r="G43" s="14">
        <v>65</v>
      </c>
      <c r="H43" s="14">
        <v>25</v>
      </c>
      <c r="I43" s="14">
        <f t="shared" si="6"/>
        <v>1625</v>
      </c>
      <c r="J43" s="14" t="s">
        <v>17</v>
      </c>
      <c r="K43" s="14">
        <f t="shared" si="7"/>
        <v>4875</v>
      </c>
      <c r="L43" s="17"/>
    </row>
    <row r="44" customHeight="1" spans="1:12">
      <c r="A44" s="14"/>
      <c r="B44" s="15" t="s">
        <v>114</v>
      </c>
      <c r="C44" s="15" t="s">
        <v>115</v>
      </c>
      <c r="D44" s="13" t="s">
        <v>20</v>
      </c>
      <c r="E44" s="14" t="s">
        <v>113</v>
      </c>
      <c r="F44" s="14">
        <v>3</v>
      </c>
      <c r="G44" s="14">
        <v>65</v>
      </c>
      <c r="H44" s="14">
        <v>25</v>
      </c>
      <c r="I44" s="14"/>
      <c r="J44" s="14"/>
      <c r="K44" s="14"/>
      <c r="L44" s="17"/>
    </row>
    <row r="45" customHeight="1" spans="1:12">
      <c r="A45" s="14"/>
      <c r="B45" s="15" t="s">
        <v>116</v>
      </c>
      <c r="C45" s="15" t="s">
        <v>117</v>
      </c>
      <c r="D45" s="13" t="s">
        <v>23</v>
      </c>
      <c r="E45" s="14" t="s">
        <v>113</v>
      </c>
      <c r="F45" s="14">
        <v>3</v>
      </c>
      <c r="G45" s="14">
        <v>65</v>
      </c>
      <c r="H45" s="14">
        <v>25</v>
      </c>
      <c r="I45" s="14"/>
      <c r="J45" s="14"/>
      <c r="K45" s="14"/>
      <c r="L45" s="17"/>
    </row>
    <row r="46" customHeight="1" spans="1:12">
      <c r="A46" s="14">
        <f>MAX($A$2:A45)+1</f>
        <v>17</v>
      </c>
      <c r="B46" s="15" t="s">
        <v>118</v>
      </c>
      <c r="C46" s="16" t="s">
        <v>119</v>
      </c>
      <c r="D46" s="13" t="s">
        <v>15</v>
      </c>
      <c r="E46" s="14" t="s">
        <v>120</v>
      </c>
      <c r="F46" s="14">
        <v>2</v>
      </c>
      <c r="G46" s="14">
        <v>65</v>
      </c>
      <c r="H46" s="14">
        <v>25</v>
      </c>
      <c r="I46" s="14">
        <f>G46*H46</f>
        <v>1625</v>
      </c>
      <c r="J46" s="14" t="s">
        <v>17</v>
      </c>
      <c r="K46" s="14">
        <f>I46*3</f>
        <v>4875</v>
      </c>
      <c r="L46" s="17" t="s">
        <v>121</v>
      </c>
    </row>
    <row r="47" customHeight="1" spans="1:12">
      <c r="A47" s="14"/>
      <c r="B47" s="15" t="s">
        <v>122</v>
      </c>
      <c r="C47" s="15" t="s">
        <v>123</v>
      </c>
      <c r="D47" s="13" t="s">
        <v>20</v>
      </c>
      <c r="E47" s="14" t="s">
        <v>120</v>
      </c>
      <c r="F47" s="14">
        <v>2</v>
      </c>
      <c r="G47" s="14">
        <v>35</v>
      </c>
      <c r="H47" s="14">
        <v>25</v>
      </c>
      <c r="I47" s="14"/>
      <c r="J47" s="14"/>
      <c r="K47" s="14"/>
      <c r="L47" s="17"/>
    </row>
    <row r="48" customHeight="1" spans="1:12">
      <c r="A48" s="14">
        <f>MAX($A$2:A47)+1</f>
        <v>18</v>
      </c>
      <c r="B48" s="15" t="s">
        <v>124</v>
      </c>
      <c r="C48" s="16" t="s">
        <v>125</v>
      </c>
      <c r="D48" s="13" t="s">
        <v>15</v>
      </c>
      <c r="E48" s="14" t="s">
        <v>126</v>
      </c>
      <c r="F48" s="14">
        <v>4</v>
      </c>
      <c r="G48" s="14">
        <v>65</v>
      </c>
      <c r="H48" s="14">
        <v>25</v>
      </c>
      <c r="I48" s="14">
        <f>G48*H48</f>
        <v>1625</v>
      </c>
      <c r="J48" s="14" t="s">
        <v>17</v>
      </c>
      <c r="K48" s="14">
        <f>I48*3</f>
        <v>4875</v>
      </c>
      <c r="L48" s="17"/>
    </row>
    <row r="49" customHeight="1" spans="1:12">
      <c r="A49" s="14"/>
      <c r="B49" s="15" t="s">
        <v>127</v>
      </c>
      <c r="C49" s="15" t="s">
        <v>128</v>
      </c>
      <c r="D49" s="13" t="s">
        <v>20</v>
      </c>
      <c r="E49" s="14" t="s">
        <v>126</v>
      </c>
      <c r="F49" s="14">
        <v>4</v>
      </c>
      <c r="G49" s="14">
        <v>65</v>
      </c>
      <c r="H49" s="14">
        <v>25</v>
      </c>
      <c r="I49" s="14"/>
      <c r="J49" s="14"/>
      <c r="K49" s="14"/>
      <c r="L49" s="17"/>
    </row>
    <row r="50" customHeight="1" spans="1:12">
      <c r="A50" s="14"/>
      <c r="B50" s="15" t="s">
        <v>129</v>
      </c>
      <c r="C50" s="15" t="s">
        <v>130</v>
      </c>
      <c r="D50" s="13" t="s">
        <v>23</v>
      </c>
      <c r="E50" s="14" t="s">
        <v>126</v>
      </c>
      <c r="F50" s="14">
        <v>4</v>
      </c>
      <c r="G50" s="14">
        <v>65</v>
      </c>
      <c r="H50" s="14">
        <v>25</v>
      </c>
      <c r="I50" s="14"/>
      <c r="J50" s="14"/>
      <c r="K50" s="14"/>
      <c r="L50" s="17"/>
    </row>
    <row r="51" customHeight="1" spans="1:12">
      <c r="A51" s="14"/>
      <c r="B51" s="15" t="s">
        <v>131</v>
      </c>
      <c r="C51" s="15" t="s">
        <v>132</v>
      </c>
      <c r="D51" s="13" t="s">
        <v>23</v>
      </c>
      <c r="E51" s="14" t="s">
        <v>126</v>
      </c>
      <c r="F51" s="14">
        <v>4</v>
      </c>
      <c r="G51" s="14">
        <v>65</v>
      </c>
      <c r="H51" s="14">
        <v>25</v>
      </c>
      <c r="I51" s="14"/>
      <c r="J51" s="14"/>
      <c r="K51" s="14"/>
      <c r="L51" s="17"/>
    </row>
    <row r="52" customHeight="1" spans="1:12">
      <c r="A52" s="14">
        <f>MAX($A$2:A51)+1</f>
        <v>19</v>
      </c>
      <c r="B52" s="15" t="s">
        <v>133</v>
      </c>
      <c r="C52" s="16" t="s">
        <v>134</v>
      </c>
      <c r="D52" s="13" t="s">
        <v>15</v>
      </c>
      <c r="E52" s="14" t="s">
        <v>135</v>
      </c>
      <c r="F52" s="14">
        <v>4</v>
      </c>
      <c r="G52" s="14">
        <v>65</v>
      </c>
      <c r="H52" s="14">
        <v>25</v>
      </c>
      <c r="I52" s="14">
        <f>G52*H52</f>
        <v>1625</v>
      </c>
      <c r="J52" s="14" t="s">
        <v>17</v>
      </c>
      <c r="K52" s="14">
        <f>I52*3</f>
        <v>4875</v>
      </c>
      <c r="L52" s="17"/>
    </row>
    <row r="53" customHeight="1" spans="1:12">
      <c r="A53" s="14"/>
      <c r="B53" s="15" t="s">
        <v>136</v>
      </c>
      <c r="C53" s="15" t="s">
        <v>137</v>
      </c>
      <c r="D53" s="13" t="s">
        <v>20</v>
      </c>
      <c r="E53" s="14" t="s">
        <v>135</v>
      </c>
      <c r="F53" s="14">
        <v>4</v>
      </c>
      <c r="G53" s="14">
        <v>65</v>
      </c>
      <c r="H53" s="14">
        <v>25</v>
      </c>
      <c r="I53" s="14"/>
      <c r="J53" s="14"/>
      <c r="K53" s="14"/>
      <c r="L53" s="17"/>
    </row>
    <row r="54" customHeight="1" spans="1:12">
      <c r="A54" s="14"/>
      <c r="B54" s="15" t="s">
        <v>138</v>
      </c>
      <c r="C54" s="15" t="s">
        <v>139</v>
      </c>
      <c r="D54" s="13" t="s">
        <v>23</v>
      </c>
      <c r="E54" s="14" t="s">
        <v>135</v>
      </c>
      <c r="F54" s="14">
        <v>4</v>
      </c>
      <c r="G54" s="14">
        <v>65</v>
      </c>
      <c r="H54" s="14">
        <v>25</v>
      </c>
      <c r="I54" s="14"/>
      <c r="J54" s="14"/>
      <c r="K54" s="14"/>
      <c r="L54" s="17"/>
    </row>
    <row r="55" customHeight="1" spans="1:12">
      <c r="A55" s="14"/>
      <c r="B55" s="15" t="s">
        <v>140</v>
      </c>
      <c r="C55" s="15" t="s">
        <v>141</v>
      </c>
      <c r="D55" s="13" t="s">
        <v>23</v>
      </c>
      <c r="E55" s="14" t="s">
        <v>135</v>
      </c>
      <c r="F55" s="14">
        <v>4</v>
      </c>
      <c r="G55" s="14">
        <v>65</v>
      </c>
      <c r="H55" s="14">
        <v>25</v>
      </c>
      <c r="I55" s="14"/>
      <c r="J55" s="14"/>
      <c r="K55" s="14"/>
      <c r="L55" s="17"/>
    </row>
    <row r="56" customHeight="1" spans="1:12">
      <c r="A56" s="14">
        <f>MAX($A$2:A55)+1</f>
        <v>20</v>
      </c>
      <c r="B56" s="15" t="s">
        <v>142</v>
      </c>
      <c r="C56" s="16" t="s">
        <v>143</v>
      </c>
      <c r="D56" s="13" t="s">
        <v>15</v>
      </c>
      <c r="E56" s="14" t="s">
        <v>144</v>
      </c>
      <c r="F56" s="14">
        <v>3</v>
      </c>
      <c r="G56" s="14">
        <v>65</v>
      </c>
      <c r="H56" s="14">
        <v>25</v>
      </c>
      <c r="I56" s="14">
        <f>G56*H56</f>
        <v>1625</v>
      </c>
      <c r="J56" s="14" t="s">
        <v>17</v>
      </c>
      <c r="K56" s="14">
        <f>I56*3</f>
        <v>4875</v>
      </c>
      <c r="L56" s="17"/>
    </row>
    <row r="57" customHeight="1" spans="1:12">
      <c r="A57" s="14"/>
      <c r="B57" s="15" t="s">
        <v>145</v>
      </c>
      <c r="C57" s="15" t="s">
        <v>146</v>
      </c>
      <c r="D57" s="13" t="s">
        <v>20</v>
      </c>
      <c r="E57" s="14" t="s">
        <v>144</v>
      </c>
      <c r="F57" s="14">
        <v>3</v>
      </c>
      <c r="G57" s="14">
        <v>65</v>
      </c>
      <c r="H57" s="14">
        <v>25</v>
      </c>
      <c r="I57" s="14"/>
      <c r="J57" s="14"/>
      <c r="K57" s="14"/>
      <c r="L57" s="17"/>
    </row>
    <row r="58" customHeight="1" spans="1:12">
      <c r="A58" s="14"/>
      <c r="B58" s="15" t="s">
        <v>147</v>
      </c>
      <c r="C58" s="15" t="s">
        <v>148</v>
      </c>
      <c r="D58" s="13" t="s">
        <v>23</v>
      </c>
      <c r="E58" s="14" t="s">
        <v>144</v>
      </c>
      <c r="F58" s="14">
        <v>3</v>
      </c>
      <c r="G58" s="14">
        <v>65</v>
      </c>
      <c r="H58" s="14">
        <v>25</v>
      </c>
      <c r="I58" s="14"/>
      <c r="J58" s="14"/>
      <c r="K58" s="14"/>
      <c r="L58" s="17"/>
    </row>
    <row r="59" customHeight="1" spans="1:12">
      <c r="A59" s="14">
        <f>MAX($A$2:A58)+1</f>
        <v>21</v>
      </c>
      <c r="B59" s="15" t="s">
        <v>149</v>
      </c>
      <c r="C59" s="16" t="s">
        <v>150</v>
      </c>
      <c r="D59" s="13" t="s">
        <v>15</v>
      </c>
      <c r="E59" s="14" t="s">
        <v>151</v>
      </c>
      <c r="F59" s="14">
        <v>4</v>
      </c>
      <c r="G59" s="14">
        <v>65</v>
      </c>
      <c r="H59" s="14">
        <v>25</v>
      </c>
      <c r="I59" s="14">
        <f>G59*H59</f>
        <v>1625</v>
      </c>
      <c r="J59" s="14" t="s">
        <v>17</v>
      </c>
      <c r="K59" s="14">
        <f>I59*3</f>
        <v>4875</v>
      </c>
      <c r="L59" s="17"/>
    </row>
    <row r="60" customHeight="1" spans="1:12">
      <c r="A60" s="14"/>
      <c r="B60" s="15" t="s">
        <v>152</v>
      </c>
      <c r="C60" s="15" t="s">
        <v>153</v>
      </c>
      <c r="D60" s="13" t="s">
        <v>20</v>
      </c>
      <c r="E60" s="14" t="s">
        <v>151</v>
      </c>
      <c r="F60" s="14">
        <v>4</v>
      </c>
      <c r="G60" s="14">
        <v>65</v>
      </c>
      <c r="H60" s="14">
        <v>25</v>
      </c>
      <c r="I60" s="14"/>
      <c r="J60" s="14"/>
      <c r="K60" s="14"/>
      <c r="L60" s="17"/>
    </row>
    <row r="61" customHeight="1" spans="1:12">
      <c r="A61" s="14"/>
      <c r="B61" s="15" t="s">
        <v>154</v>
      </c>
      <c r="C61" s="15" t="s">
        <v>155</v>
      </c>
      <c r="D61" s="13" t="s">
        <v>23</v>
      </c>
      <c r="E61" s="14" t="s">
        <v>151</v>
      </c>
      <c r="F61" s="14">
        <v>4</v>
      </c>
      <c r="G61" s="14">
        <v>65</v>
      </c>
      <c r="H61" s="14">
        <v>25</v>
      </c>
      <c r="I61" s="14"/>
      <c r="J61" s="14"/>
      <c r="K61" s="14"/>
      <c r="L61" s="17"/>
    </row>
    <row r="62" customHeight="1" spans="1:12">
      <c r="A62" s="14"/>
      <c r="B62" s="15" t="s">
        <v>156</v>
      </c>
      <c r="C62" s="15" t="s">
        <v>157</v>
      </c>
      <c r="D62" s="13" t="s">
        <v>23</v>
      </c>
      <c r="E62" s="14" t="s">
        <v>151</v>
      </c>
      <c r="F62" s="14">
        <v>4</v>
      </c>
      <c r="G62" s="14">
        <v>65</v>
      </c>
      <c r="H62" s="14">
        <v>25</v>
      </c>
      <c r="I62" s="14"/>
      <c r="J62" s="14"/>
      <c r="K62" s="14"/>
      <c r="L62" s="17"/>
    </row>
    <row r="63" customHeight="1" spans="1:12">
      <c r="A63" s="14">
        <f>MAX($A$2:A62)+1</f>
        <v>22</v>
      </c>
      <c r="B63" s="15" t="s">
        <v>158</v>
      </c>
      <c r="C63" s="16" t="s">
        <v>159</v>
      </c>
      <c r="D63" s="13" t="s">
        <v>15</v>
      </c>
      <c r="E63" s="14" t="s">
        <v>160</v>
      </c>
      <c r="F63" s="14">
        <v>2</v>
      </c>
      <c r="G63" s="14">
        <v>65</v>
      </c>
      <c r="H63" s="14">
        <v>25</v>
      </c>
      <c r="I63" s="14">
        <f>G63*H63</f>
        <v>1625</v>
      </c>
      <c r="J63" s="14" t="s">
        <v>17</v>
      </c>
      <c r="K63" s="14">
        <f>I63*3</f>
        <v>4875</v>
      </c>
      <c r="L63" s="17" t="s">
        <v>121</v>
      </c>
    </row>
    <row r="64" customHeight="1" spans="1:12">
      <c r="A64" s="14"/>
      <c r="B64" s="15" t="s">
        <v>161</v>
      </c>
      <c r="C64" s="15" t="s">
        <v>162</v>
      </c>
      <c r="D64" s="13" t="s">
        <v>23</v>
      </c>
      <c r="E64" s="14" t="s">
        <v>160</v>
      </c>
      <c r="F64" s="14">
        <v>2</v>
      </c>
      <c r="G64" s="14">
        <v>65</v>
      </c>
      <c r="H64" s="14">
        <v>25</v>
      </c>
      <c r="I64" s="14"/>
      <c r="J64" s="14"/>
      <c r="K64" s="14"/>
      <c r="L64" s="17"/>
    </row>
    <row r="65" customHeight="1" spans="1:12">
      <c r="A65" s="14">
        <f>MAX($A$2:A64)+1</f>
        <v>23</v>
      </c>
      <c r="B65" s="15" t="s">
        <v>13</v>
      </c>
      <c r="C65" s="16" t="s">
        <v>163</v>
      </c>
      <c r="D65" s="13" t="s">
        <v>15</v>
      </c>
      <c r="E65" s="14" t="s">
        <v>164</v>
      </c>
      <c r="F65" s="14">
        <v>4</v>
      </c>
      <c r="G65" s="14">
        <v>65</v>
      </c>
      <c r="H65" s="14">
        <v>25</v>
      </c>
      <c r="I65" s="14">
        <f>G65*H65</f>
        <v>1625</v>
      </c>
      <c r="J65" s="14" t="s">
        <v>17</v>
      </c>
      <c r="K65" s="14">
        <f>I65*3</f>
        <v>4875</v>
      </c>
      <c r="L65" s="17"/>
    </row>
    <row r="66" customHeight="1" spans="1:12">
      <c r="A66" s="14"/>
      <c r="B66" s="15" t="s">
        <v>165</v>
      </c>
      <c r="C66" s="15" t="s">
        <v>166</v>
      </c>
      <c r="D66" s="13" t="s">
        <v>20</v>
      </c>
      <c r="E66" s="14" t="s">
        <v>164</v>
      </c>
      <c r="F66" s="14">
        <v>4</v>
      </c>
      <c r="G66" s="14">
        <v>65</v>
      </c>
      <c r="H66" s="14">
        <v>25</v>
      </c>
      <c r="I66" s="14"/>
      <c r="J66" s="14"/>
      <c r="K66" s="14"/>
      <c r="L66" s="17"/>
    </row>
    <row r="67" customHeight="1" spans="1:12">
      <c r="A67" s="14"/>
      <c r="B67" s="15" t="s">
        <v>167</v>
      </c>
      <c r="C67" s="15" t="s">
        <v>168</v>
      </c>
      <c r="D67" s="13" t="s">
        <v>23</v>
      </c>
      <c r="E67" s="14" t="s">
        <v>164</v>
      </c>
      <c r="F67" s="14">
        <v>4</v>
      </c>
      <c r="G67" s="14">
        <v>65</v>
      </c>
      <c r="H67" s="14">
        <v>25</v>
      </c>
      <c r="I67" s="14"/>
      <c r="J67" s="14"/>
      <c r="K67" s="14"/>
      <c r="L67" s="17"/>
    </row>
    <row r="68" customHeight="1" spans="1:12">
      <c r="A68" s="14"/>
      <c r="B68" s="15" t="s">
        <v>169</v>
      </c>
      <c r="C68" s="15" t="s">
        <v>170</v>
      </c>
      <c r="D68" s="13" t="s">
        <v>23</v>
      </c>
      <c r="E68" s="14" t="s">
        <v>164</v>
      </c>
      <c r="F68" s="14">
        <v>4</v>
      </c>
      <c r="G68" s="14">
        <v>65</v>
      </c>
      <c r="H68" s="14">
        <v>25</v>
      </c>
      <c r="I68" s="14"/>
      <c r="J68" s="14"/>
      <c r="K68" s="14"/>
      <c r="L68" s="17"/>
    </row>
    <row r="69" customHeight="1" spans="1:12">
      <c r="A69" s="14">
        <f>MAX($A$2:A68)+1</f>
        <v>24</v>
      </c>
      <c r="B69" s="15" t="s">
        <v>171</v>
      </c>
      <c r="C69" s="16" t="s">
        <v>172</v>
      </c>
      <c r="D69" s="13" t="s">
        <v>15</v>
      </c>
      <c r="E69" s="14" t="s">
        <v>173</v>
      </c>
      <c r="F69" s="14">
        <v>2</v>
      </c>
      <c r="G69" s="14">
        <v>65</v>
      </c>
      <c r="H69" s="14">
        <v>25</v>
      </c>
      <c r="I69" s="14">
        <f>G69*H69</f>
        <v>1625</v>
      </c>
      <c r="J69" s="14" t="s">
        <v>17</v>
      </c>
      <c r="K69" s="14">
        <f>I69*3</f>
        <v>4875</v>
      </c>
      <c r="L69" s="17"/>
    </row>
    <row r="70" customHeight="1" spans="1:12">
      <c r="A70" s="14"/>
      <c r="B70" s="15" t="s">
        <v>174</v>
      </c>
      <c r="C70" s="15" t="s">
        <v>175</v>
      </c>
      <c r="D70" s="13" t="s">
        <v>23</v>
      </c>
      <c r="E70" s="14" t="s">
        <v>173</v>
      </c>
      <c r="F70" s="14">
        <v>2</v>
      </c>
      <c r="G70" s="14">
        <v>65</v>
      </c>
      <c r="H70" s="14">
        <v>25</v>
      </c>
      <c r="I70" s="14"/>
      <c r="J70" s="14"/>
      <c r="K70" s="14"/>
      <c r="L70" s="17"/>
    </row>
    <row r="71" customHeight="1" spans="1:12">
      <c r="A71" s="14">
        <f>MAX($A$2:A70)+1</f>
        <v>25</v>
      </c>
      <c r="B71" s="15" t="s">
        <v>176</v>
      </c>
      <c r="C71" s="16" t="s">
        <v>177</v>
      </c>
      <c r="D71" s="13" t="s">
        <v>15</v>
      </c>
      <c r="E71" s="14" t="s">
        <v>178</v>
      </c>
      <c r="F71" s="14">
        <v>4</v>
      </c>
      <c r="G71" s="14">
        <v>65</v>
      </c>
      <c r="H71" s="14">
        <v>25</v>
      </c>
      <c r="I71" s="14">
        <f>G71*H71</f>
        <v>1625</v>
      </c>
      <c r="J71" s="14" t="s">
        <v>17</v>
      </c>
      <c r="K71" s="14">
        <f>I71*3</f>
        <v>4875</v>
      </c>
      <c r="L71" s="17"/>
    </row>
    <row r="72" customHeight="1" spans="1:12">
      <c r="A72" s="14"/>
      <c r="B72" s="15" t="s">
        <v>179</v>
      </c>
      <c r="C72" s="15" t="s">
        <v>180</v>
      </c>
      <c r="D72" s="13" t="s">
        <v>20</v>
      </c>
      <c r="E72" s="14" t="s">
        <v>178</v>
      </c>
      <c r="F72" s="14">
        <v>4</v>
      </c>
      <c r="G72" s="14">
        <v>65</v>
      </c>
      <c r="H72" s="14">
        <v>25</v>
      </c>
      <c r="I72" s="14"/>
      <c r="J72" s="14"/>
      <c r="K72" s="14"/>
      <c r="L72" s="17"/>
    </row>
    <row r="73" customHeight="1" spans="1:12">
      <c r="A73" s="14"/>
      <c r="B73" s="15" t="s">
        <v>181</v>
      </c>
      <c r="C73" s="15" t="s">
        <v>182</v>
      </c>
      <c r="D73" s="13" t="s">
        <v>23</v>
      </c>
      <c r="E73" s="14" t="s">
        <v>178</v>
      </c>
      <c r="F73" s="14">
        <v>4</v>
      </c>
      <c r="G73" s="14">
        <v>65</v>
      </c>
      <c r="H73" s="14">
        <v>25</v>
      </c>
      <c r="I73" s="14"/>
      <c r="J73" s="14"/>
      <c r="K73" s="14"/>
      <c r="L73" s="17"/>
    </row>
    <row r="74" customHeight="1" spans="1:12">
      <c r="A74" s="14"/>
      <c r="B74" s="15" t="s">
        <v>183</v>
      </c>
      <c r="C74" s="15" t="s">
        <v>184</v>
      </c>
      <c r="D74" s="13" t="s">
        <v>23</v>
      </c>
      <c r="E74" s="14" t="s">
        <v>178</v>
      </c>
      <c r="F74" s="14">
        <v>4</v>
      </c>
      <c r="G74" s="14">
        <v>65</v>
      </c>
      <c r="H74" s="14">
        <v>25</v>
      </c>
      <c r="I74" s="14"/>
      <c r="J74" s="14"/>
      <c r="K74" s="14"/>
      <c r="L74" s="17"/>
    </row>
    <row r="75" customHeight="1" spans="1:12">
      <c r="A75" s="14">
        <f>MAX($A$2:A74)+1</f>
        <v>26</v>
      </c>
      <c r="B75" s="15" t="s">
        <v>185</v>
      </c>
      <c r="C75" s="16" t="s">
        <v>186</v>
      </c>
      <c r="D75" s="13" t="s">
        <v>15</v>
      </c>
      <c r="E75" s="14" t="s">
        <v>187</v>
      </c>
      <c r="F75" s="14">
        <v>4</v>
      </c>
      <c r="G75" s="14">
        <v>65</v>
      </c>
      <c r="H75" s="14">
        <v>25</v>
      </c>
      <c r="I75" s="14">
        <f>G75*H75</f>
        <v>1625</v>
      </c>
      <c r="J75" s="14" t="s">
        <v>17</v>
      </c>
      <c r="K75" s="14">
        <f>I75*3</f>
        <v>4875</v>
      </c>
      <c r="L75" s="17"/>
    </row>
    <row r="76" customHeight="1" spans="1:12">
      <c r="A76" s="14"/>
      <c r="B76" s="15" t="s">
        <v>188</v>
      </c>
      <c r="C76" s="15" t="s">
        <v>189</v>
      </c>
      <c r="D76" s="13" t="s">
        <v>20</v>
      </c>
      <c r="E76" s="14" t="s">
        <v>187</v>
      </c>
      <c r="F76" s="14">
        <v>4</v>
      </c>
      <c r="G76" s="14">
        <v>65</v>
      </c>
      <c r="H76" s="14">
        <v>25</v>
      </c>
      <c r="I76" s="14"/>
      <c r="J76" s="14"/>
      <c r="K76" s="14"/>
      <c r="L76" s="17"/>
    </row>
    <row r="77" customHeight="1" spans="1:12">
      <c r="A77" s="14"/>
      <c r="B77" s="15" t="s">
        <v>190</v>
      </c>
      <c r="C77" s="15" t="s">
        <v>191</v>
      </c>
      <c r="D77" s="13" t="s">
        <v>23</v>
      </c>
      <c r="E77" s="14" t="s">
        <v>187</v>
      </c>
      <c r="F77" s="14">
        <v>4</v>
      </c>
      <c r="G77" s="14">
        <v>65</v>
      </c>
      <c r="H77" s="14">
        <v>25</v>
      </c>
      <c r="I77" s="14"/>
      <c r="J77" s="14"/>
      <c r="K77" s="14"/>
      <c r="L77" s="17"/>
    </row>
    <row r="78" customHeight="1" spans="1:12">
      <c r="A78" s="14"/>
      <c r="B78" s="15" t="s">
        <v>192</v>
      </c>
      <c r="C78" s="15" t="s">
        <v>193</v>
      </c>
      <c r="D78" s="13" t="s">
        <v>23</v>
      </c>
      <c r="E78" s="14" t="s">
        <v>187</v>
      </c>
      <c r="F78" s="14">
        <v>4</v>
      </c>
      <c r="G78" s="14">
        <v>65</v>
      </c>
      <c r="H78" s="14">
        <v>25</v>
      </c>
      <c r="I78" s="14"/>
      <c r="J78" s="14"/>
      <c r="K78" s="14"/>
      <c r="L78" s="17"/>
    </row>
    <row r="79" customHeight="1" spans="1:12">
      <c r="A79" s="14">
        <f>MAX($A$2:A78)+1</f>
        <v>27</v>
      </c>
      <c r="B79" s="15" t="s">
        <v>194</v>
      </c>
      <c r="C79" s="16" t="s">
        <v>195</v>
      </c>
      <c r="D79" s="13" t="s">
        <v>15</v>
      </c>
      <c r="E79" s="14" t="s">
        <v>196</v>
      </c>
      <c r="F79" s="14">
        <v>3</v>
      </c>
      <c r="G79" s="14">
        <v>65</v>
      </c>
      <c r="H79" s="14">
        <v>25</v>
      </c>
      <c r="I79" s="14">
        <f>G79*H79</f>
        <v>1625</v>
      </c>
      <c r="J79" s="14" t="s">
        <v>17</v>
      </c>
      <c r="K79" s="14">
        <f>I79*3</f>
        <v>4875</v>
      </c>
      <c r="L79" s="17"/>
    </row>
    <row r="80" customHeight="1" spans="1:12">
      <c r="A80" s="14"/>
      <c r="B80" s="15" t="s">
        <v>197</v>
      </c>
      <c r="C80" s="15" t="s">
        <v>198</v>
      </c>
      <c r="D80" s="13" t="s">
        <v>20</v>
      </c>
      <c r="E80" s="14" t="s">
        <v>196</v>
      </c>
      <c r="F80" s="14">
        <v>3</v>
      </c>
      <c r="G80" s="14">
        <v>65</v>
      </c>
      <c r="H80" s="14">
        <v>25</v>
      </c>
      <c r="I80" s="14"/>
      <c r="J80" s="14"/>
      <c r="K80" s="14"/>
      <c r="L80" s="17"/>
    </row>
    <row r="81" customHeight="1" spans="1:12">
      <c r="A81" s="14"/>
      <c r="B81" s="15" t="s">
        <v>199</v>
      </c>
      <c r="C81" s="15" t="s">
        <v>200</v>
      </c>
      <c r="D81" s="13" t="s">
        <v>23</v>
      </c>
      <c r="E81" s="14" t="s">
        <v>196</v>
      </c>
      <c r="F81" s="14">
        <v>3</v>
      </c>
      <c r="G81" s="14">
        <v>65</v>
      </c>
      <c r="H81" s="14">
        <v>25</v>
      </c>
      <c r="I81" s="14"/>
      <c r="J81" s="14"/>
      <c r="K81" s="14"/>
      <c r="L81" s="17"/>
    </row>
    <row r="82" customHeight="1" spans="1:12">
      <c r="A82" s="14">
        <f>MAX($A$2:A81)+1</f>
        <v>28</v>
      </c>
      <c r="B82" s="15" t="s">
        <v>201</v>
      </c>
      <c r="C82" s="16" t="s">
        <v>202</v>
      </c>
      <c r="D82" s="13" t="s">
        <v>15</v>
      </c>
      <c r="E82" s="14" t="s">
        <v>203</v>
      </c>
      <c r="F82" s="14">
        <v>3</v>
      </c>
      <c r="G82" s="14">
        <v>65</v>
      </c>
      <c r="H82" s="14">
        <v>25</v>
      </c>
      <c r="I82" s="14">
        <f>G82*H82</f>
        <v>1625</v>
      </c>
      <c r="J82" s="14" t="s">
        <v>17</v>
      </c>
      <c r="K82" s="14">
        <f>I82*3</f>
        <v>4875</v>
      </c>
      <c r="L82" s="17"/>
    </row>
    <row r="83" customHeight="1" spans="1:12">
      <c r="A83" s="14"/>
      <c r="B83" s="15" t="s">
        <v>204</v>
      </c>
      <c r="C83" s="15" t="s">
        <v>205</v>
      </c>
      <c r="D83" s="13" t="s">
        <v>20</v>
      </c>
      <c r="E83" s="14" t="s">
        <v>203</v>
      </c>
      <c r="F83" s="14">
        <v>3</v>
      </c>
      <c r="G83" s="14">
        <v>65</v>
      </c>
      <c r="H83" s="14">
        <v>25</v>
      </c>
      <c r="I83" s="14"/>
      <c r="J83" s="14"/>
      <c r="K83" s="14"/>
      <c r="L83" s="17"/>
    </row>
    <row r="84" customHeight="1" spans="1:12">
      <c r="A84" s="14"/>
      <c r="B84" s="15" t="s">
        <v>206</v>
      </c>
      <c r="C84" s="15" t="s">
        <v>207</v>
      </c>
      <c r="D84" s="13" t="s">
        <v>23</v>
      </c>
      <c r="E84" s="14" t="s">
        <v>203</v>
      </c>
      <c r="F84" s="14">
        <v>3</v>
      </c>
      <c r="G84" s="14">
        <v>65</v>
      </c>
      <c r="H84" s="14">
        <v>25</v>
      </c>
      <c r="I84" s="14"/>
      <c r="J84" s="14"/>
      <c r="K84" s="14"/>
      <c r="L84" s="17"/>
    </row>
    <row r="85" customHeight="1" spans="1:12">
      <c r="A85" s="14">
        <f>MAX($A$2:A84)+1</f>
        <v>29</v>
      </c>
      <c r="B85" s="15" t="s">
        <v>208</v>
      </c>
      <c r="C85" s="16" t="s">
        <v>209</v>
      </c>
      <c r="D85" s="13" t="s">
        <v>15</v>
      </c>
      <c r="E85" s="14" t="s">
        <v>210</v>
      </c>
      <c r="F85" s="14">
        <v>4</v>
      </c>
      <c r="G85" s="14">
        <v>65</v>
      </c>
      <c r="H85" s="14">
        <v>25</v>
      </c>
      <c r="I85" s="14">
        <f t="shared" ref="I85:I90" si="8">G85*H85</f>
        <v>1625</v>
      </c>
      <c r="J85" s="14" t="s">
        <v>17</v>
      </c>
      <c r="K85" s="14">
        <f t="shared" ref="K85:K90" si="9">I85*3</f>
        <v>4875</v>
      </c>
      <c r="L85" s="17"/>
    </row>
    <row r="86" customHeight="1" spans="1:12">
      <c r="A86" s="14"/>
      <c r="B86" s="15" t="s">
        <v>211</v>
      </c>
      <c r="C86" s="15" t="s">
        <v>212</v>
      </c>
      <c r="D86" s="13" t="s">
        <v>20</v>
      </c>
      <c r="E86" s="14" t="s">
        <v>210</v>
      </c>
      <c r="F86" s="14">
        <v>4</v>
      </c>
      <c r="G86" s="14">
        <v>65</v>
      </c>
      <c r="H86" s="14">
        <v>25</v>
      </c>
      <c r="I86" s="14"/>
      <c r="J86" s="14"/>
      <c r="K86" s="14"/>
      <c r="L86" s="17"/>
    </row>
    <row r="87" customHeight="1" spans="1:12">
      <c r="A87" s="14"/>
      <c r="B87" s="15" t="s">
        <v>213</v>
      </c>
      <c r="C87" s="15" t="s">
        <v>214</v>
      </c>
      <c r="D87" s="13" t="s">
        <v>23</v>
      </c>
      <c r="E87" s="14" t="s">
        <v>210</v>
      </c>
      <c r="F87" s="14">
        <v>4</v>
      </c>
      <c r="G87" s="14">
        <v>65</v>
      </c>
      <c r="H87" s="14">
        <v>25</v>
      </c>
      <c r="I87" s="14"/>
      <c r="J87" s="14"/>
      <c r="K87" s="14"/>
      <c r="L87" s="17"/>
    </row>
    <row r="88" customHeight="1" spans="1:12">
      <c r="A88" s="14"/>
      <c r="B88" s="15" t="s">
        <v>213</v>
      </c>
      <c r="C88" s="15" t="s">
        <v>215</v>
      </c>
      <c r="D88" s="13" t="s">
        <v>216</v>
      </c>
      <c r="E88" s="14" t="s">
        <v>210</v>
      </c>
      <c r="F88" s="14">
        <v>4</v>
      </c>
      <c r="G88" s="14">
        <v>65</v>
      </c>
      <c r="H88" s="14">
        <v>25</v>
      </c>
      <c r="I88" s="14"/>
      <c r="J88" s="14"/>
      <c r="K88" s="14"/>
      <c r="L88" s="17"/>
    </row>
    <row r="89" customHeight="1" spans="1:12">
      <c r="A89" s="14">
        <f>MAX($A$2:A88)+1</f>
        <v>30</v>
      </c>
      <c r="B89" s="15" t="s">
        <v>217</v>
      </c>
      <c r="C89" s="16" t="s">
        <v>218</v>
      </c>
      <c r="D89" s="13" t="s">
        <v>15</v>
      </c>
      <c r="E89" s="14" t="s">
        <v>219</v>
      </c>
      <c r="F89" s="14">
        <v>1</v>
      </c>
      <c r="G89" s="14">
        <v>35</v>
      </c>
      <c r="H89" s="14">
        <v>25</v>
      </c>
      <c r="I89" s="14">
        <f t="shared" si="8"/>
        <v>875</v>
      </c>
      <c r="J89" s="14" t="s">
        <v>17</v>
      </c>
      <c r="K89" s="14">
        <f t="shared" si="9"/>
        <v>2625</v>
      </c>
      <c r="L89" s="17"/>
    </row>
    <row r="90" customHeight="1" spans="1:12">
      <c r="A90" s="14">
        <f>MAX($A$2:A89)+1</f>
        <v>31</v>
      </c>
      <c r="B90" s="15" t="s">
        <v>220</v>
      </c>
      <c r="C90" s="16" t="s">
        <v>221</v>
      </c>
      <c r="D90" s="13" t="s">
        <v>15</v>
      </c>
      <c r="E90" s="14" t="s">
        <v>222</v>
      </c>
      <c r="F90" s="14">
        <v>3</v>
      </c>
      <c r="G90" s="14">
        <v>65</v>
      </c>
      <c r="H90" s="14">
        <v>25</v>
      </c>
      <c r="I90" s="14">
        <f t="shared" si="8"/>
        <v>1625</v>
      </c>
      <c r="J90" s="14" t="s">
        <v>17</v>
      </c>
      <c r="K90" s="14">
        <f t="shared" si="9"/>
        <v>4875</v>
      </c>
      <c r="L90" s="17"/>
    </row>
    <row r="91" customHeight="1" spans="1:12">
      <c r="A91" s="14"/>
      <c r="B91" s="15" t="s">
        <v>223</v>
      </c>
      <c r="C91" s="15" t="s">
        <v>224</v>
      </c>
      <c r="D91" s="13" t="s">
        <v>20</v>
      </c>
      <c r="E91" s="14" t="s">
        <v>222</v>
      </c>
      <c r="F91" s="14">
        <v>3</v>
      </c>
      <c r="G91" s="14">
        <v>65</v>
      </c>
      <c r="H91" s="14">
        <v>25</v>
      </c>
      <c r="I91" s="14"/>
      <c r="J91" s="14"/>
      <c r="K91" s="14"/>
      <c r="L91" s="17"/>
    </row>
    <row r="92" customHeight="1" spans="1:12">
      <c r="A92" s="14"/>
      <c r="B92" s="15" t="s">
        <v>225</v>
      </c>
      <c r="C92" s="15" t="s">
        <v>226</v>
      </c>
      <c r="D92" s="13" t="s">
        <v>23</v>
      </c>
      <c r="E92" s="14" t="s">
        <v>222</v>
      </c>
      <c r="F92" s="14">
        <v>3</v>
      </c>
      <c r="G92" s="14">
        <v>65</v>
      </c>
      <c r="H92" s="14">
        <v>25</v>
      </c>
      <c r="I92" s="14"/>
      <c r="J92" s="14"/>
      <c r="K92" s="14"/>
      <c r="L92" s="17"/>
    </row>
    <row r="93" customHeight="1" spans="1:12">
      <c r="A93" s="14">
        <f>MAX($A$2:A92)+1</f>
        <v>32</v>
      </c>
      <c r="B93" s="15" t="s">
        <v>227</v>
      </c>
      <c r="C93" s="16" t="s">
        <v>228</v>
      </c>
      <c r="D93" s="13" t="s">
        <v>15</v>
      </c>
      <c r="E93" s="14" t="s">
        <v>229</v>
      </c>
      <c r="F93" s="14">
        <v>4</v>
      </c>
      <c r="G93" s="14">
        <v>65</v>
      </c>
      <c r="H93" s="14">
        <v>25</v>
      </c>
      <c r="I93" s="14">
        <f>G93*H93</f>
        <v>1625</v>
      </c>
      <c r="J93" s="14" t="s">
        <v>17</v>
      </c>
      <c r="K93" s="14">
        <f>I93*3</f>
        <v>4875</v>
      </c>
      <c r="L93" s="17"/>
    </row>
    <row r="94" customHeight="1" spans="1:12">
      <c r="A94" s="14"/>
      <c r="B94" s="15" t="s">
        <v>230</v>
      </c>
      <c r="C94" s="15" t="s">
        <v>231</v>
      </c>
      <c r="D94" s="13" t="s">
        <v>20</v>
      </c>
      <c r="E94" s="14" t="s">
        <v>229</v>
      </c>
      <c r="F94" s="14">
        <v>4</v>
      </c>
      <c r="G94" s="14">
        <v>65</v>
      </c>
      <c r="H94" s="14">
        <v>25</v>
      </c>
      <c r="I94" s="14"/>
      <c r="J94" s="14"/>
      <c r="K94" s="14"/>
      <c r="L94" s="17"/>
    </row>
    <row r="95" customHeight="1" spans="1:12">
      <c r="A95" s="14"/>
      <c r="B95" s="15" t="s">
        <v>227</v>
      </c>
      <c r="C95" s="15" t="s">
        <v>232</v>
      </c>
      <c r="D95" s="13" t="s">
        <v>23</v>
      </c>
      <c r="E95" s="14" t="s">
        <v>229</v>
      </c>
      <c r="F95" s="14">
        <v>4</v>
      </c>
      <c r="G95" s="14">
        <v>65</v>
      </c>
      <c r="H95" s="14">
        <v>25</v>
      </c>
      <c r="I95" s="14"/>
      <c r="J95" s="14"/>
      <c r="K95" s="14"/>
      <c r="L95" s="17"/>
    </row>
    <row r="96" customHeight="1" spans="1:12">
      <c r="A96" s="14"/>
      <c r="B96" s="15" t="s">
        <v>233</v>
      </c>
      <c r="C96" s="15" t="s">
        <v>234</v>
      </c>
      <c r="D96" s="13" t="s">
        <v>23</v>
      </c>
      <c r="E96" s="14" t="s">
        <v>229</v>
      </c>
      <c r="F96" s="14">
        <v>4</v>
      </c>
      <c r="G96" s="14">
        <v>65</v>
      </c>
      <c r="H96" s="14">
        <v>25</v>
      </c>
      <c r="I96" s="14"/>
      <c r="J96" s="14"/>
      <c r="K96" s="14"/>
      <c r="L96" s="17"/>
    </row>
    <row r="97" customHeight="1" spans="1:12">
      <c r="A97" s="14">
        <f>MAX($A$2:A96)+1</f>
        <v>33</v>
      </c>
      <c r="B97" s="15" t="s">
        <v>235</v>
      </c>
      <c r="C97" s="16" t="s">
        <v>236</v>
      </c>
      <c r="D97" s="13" t="s">
        <v>15</v>
      </c>
      <c r="E97" s="14" t="s">
        <v>237</v>
      </c>
      <c r="F97" s="14">
        <v>3</v>
      </c>
      <c r="G97" s="14">
        <v>65</v>
      </c>
      <c r="H97" s="14">
        <v>25</v>
      </c>
      <c r="I97" s="14">
        <f>G97*H97</f>
        <v>1625</v>
      </c>
      <c r="J97" s="14" t="s">
        <v>17</v>
      </c>
      <c r="K97" s="14">
        <f>I97*3</f>
        <v>4875</v>
      </c>
      <c r="L97" s="17"/>
    </row>
    <row r="98" customHeight="1" spans="1:12">
      <c r="A98" s="14"/>
      <c r="B98" s="15" t="s">
        <v>238</v>
      </c>
      <c r="C98" s="15" t="s">
        <v>239</v>
      </c>
      <c r="D98" s="13" t="s">
        <v>20</v>
      </c>
      <c r="E98" s="14" t="s">
        <v>237</v>
      </c>
      <c r="F98" s="14">
        <v>3</v>
      </c>
      <c r="G98" s="14">
        <v>65</v>
      </c>
      <c r="H98" s="14">
        <v>25</v>
      </c>
      <c r="I98" s="14"/>
      <c r="J98" s="14"/>
      <c r="K98" s="14"/>
      <c r="L98" s="17"/>
    </row>
    <row r="99" customHeight="1" spans="1:12">
      <c r="A99" s="14"/>
      <c r="B99" s="15" t="s">
        <v>240</v>
      </c>
      <c r="C99" s="15" t="s">
        <v>241</v>
      </c>
      <c r="D99" s="13" t="s">
        <v>23</v>
      </c>
      <c r="E99" s="14" t="s">
        <v>237</v>
      </c>
      <c r="F99" s="14">
        <v>3</v>
      </c>
      <c r="G99" s="14">
        <v>65</v>
      </c>
      <c r="H99" s="14">
        <v>25</v>
      </c>
      <c r="I99" s="14"/>
      <c r="J99" s="14"/>
      <c r="K99" s="14"/>
      <c r="L99" s="17"/>
    </row>
    <row r="100" customHeight="1" spans="1:12">
      <c r="A100" s="14"/>
      <c r="B100" s="15" t="s">
        <v>240</v>
      </c>
      <c r="C100" s="15" t="s">
        <v>242</v>
      </c>
      <c r="D100" s="13" t="s">
        <v>23</v>
      </c>
      <c r="E100" s="14" t="s">
        <v>237</v>
      </c>
      <c r="F100" s="14">
        <v>3</v>
      </c>
      <c r="G100" s="14">
        <v>65</v>
      </c>
      <c r="H100" s="14">
        <v>25</v>
      </c>
      <c r="I100" s="14"/>
      <c r="J100" s="14"/>
      <c r="K100" s="14"/>
      <c r="L100" s="17"/>
    </row>
    <row r="101" customHeight="1" spans="1:12">
      <c r="A101" s="14">
        <f>MAX($A$2:A100)+1</f>
        <v>34</v>
      </c>
      <c r="B101" s="15" t="s">
        <v>243</v>
      </c>
      <c r="C101" s="16" t="s">
        <v>244</v>
      </c>
      <c r="D101" s="13" t="s">
        <v>15</v>
      </c>
      <c r="E101" s="14" t="s">
        <v>245</v>
      </c>
      <c r="F101" s="14">
        <v>4</v>
      </c>
      <c r="G101" s="14">
        <v>65</v>
      </c>
      <c r="H101" s="14">
        <v>25</v>
      </c>
      <c r="I101" s="14">
        <f>G101*H101</f>
        <v>1625</v>
      </c>
      <c r="J101" s="14" t="s">
        <v>17</v>
      </c>
      <c r="K101" s="14">
        <f>I101*3</f>
        <v>4875</v>
      </c>
      <c r="L101" s="17" t="s">
        <v>246</v>
      </c>
    </row>
    <row r="102" customHeight="1" spans="1:12">
      <c r="A102" s="14"/>
      <c r="B102" s="15" t="s">
        <v>42</v>
      </c>
      <c r="C102" s="15" t="s">
        <v>247</v>
      </c>
      <c r="D102" s="13" t="s">
        <v>20</v>
      </c>
      <c r="E102" s="14" t="s">
        <v>245</v>
      </c>
      <c r="F102" s="14">
        <v>4</v>
      </c>
      <c r="G102" s="14">
        <v>65</v>
      </c>
      <c r="H102" s="14">
        <v>25</v>
      </c>
      <c r="I102" s="14"/>
      <c r="J102" s="14"/>
      <c r="K102" s="14"/>
      <c r="L102" s="17"/>
    </row>
    <row r="103" customHeight="1" spans="1:12">
      <c r="A103" s="14"/>
      <c r="B103" s="15" t="s">
        <v>248</v>
      </c>
      <c r="C103" s="15" t="s">
        <v>249</v>
      </c>
      <c r="D103" s="13" t="s">
        <v>23</v>
      </c>
      <c r="E103" s="14" t="s">
        <v>245</v>
      </c>
      <c r="F103" s="14">
        <v>4</v>
      </c>
      <c r="G103" s="14">
        <v>65</v>
      </c>
      <c r="H103" s="14">
        <v>25</v>
      </c>
      <c r="I103" s="14"/>
      <c r="J103" s="14"/>
      <c r="K103" s="14"/>
      <c r="L103" s="17"/>
    </row>
    <row r="104" customHeight="1" spans="1:12">
      <c r="A104" s="14"/>
      <c r="B104" s="15" t="s">
        <v>250</v>
      </c>
      <c r="C104" s="15" t="s">
        <v>251</v>
      </c>
      <c r="D104" s="13" t="s">
        <v>23</v>
      </c>
      <c r="E104" s="14" t="s">
        <v>245</v>
      </c>
      <c r="F104" s="14">
        <v>4</v>
      </c>
      <c r="G104" s="14">
        <v>65</v>
      </c>
      <c r="H104" s="14">
        <v>25</v>
      </c>
      <c r="I104" s="14"/>
      <c r="J104" s="14"/>
      <c r="K104" s="14"/>
      <c r="L104" s="17"/>
    </row>
    <row r="105" customHeight="1" spans="1:12">
      <c r="A105" s="14">
        <f>MAX($A$2:A104)+1</f>
        <v>35</v>
      </c>
      <c r="B105" s="15" t="s">
        <v>252</v>
      </c>
      <c r="C105" s="16" t="s">
        <v>253</v>
      </c>
      <c r="D105" s="13" t="s">
        <v>15</v>
      </c>
      <c r="E105" s="14" t="s">
        <v>254</v>
      </c>
      <c r="F105" s="14">
        <v>2</v>
      </c>
      <c r="G105" s="14">
        <v>65</v>
      </c>
      <c r="H105" s="14">
        <v>25</v>
      </c>
      <c r="I105" s="14">
        <f>G105*H105</f>
        <v>1625</v>
      </c>
      <c r="J105" s="14" t="s">
        <v>17</v>
      </c>
      <c r="K105" s="14">
        <f>I105*3</f>
        <v>4875</v>
      </c>
      <c r="L105" s="17" t="s">
        <v>255</v>
      </c>
    </row>
    <row r="106" customHeight="1" spans="1:12">
      <c r="A106" s="14"/>
      <c r="B106" s="15" t="s">
        <v>256</v>
      </c>
      <c r="C106" s="16" t="s">
        <v>257</v>
      </c>
      <c r="D106" s="13" t="s">
        <v>20</v>
      </c>
      <c r="E106" s="14"/>
      <c r="F106" s="14"/>
      <c r="G106" s="14"/>
      <c r="H106" s="14"/>
      <c r="I106" s="14"/>
      <c r="J106" s="14"/>
      <c r="K106" s="14"/>
      <c r="L106" s="17"/>
    </row>
    <row r="107" customHeight="1" spans="1:12">
      <c r="A107" s="14"/>
      <c r="B107" s="15" t="s">
        <v>258</v>
      </c>
      <c r="C107" s="15" t="s">
        <v>259</v>
      </c>
      <c r="D107" s="13" t="s">
        <v>23</v>
      </c>
      <c r="E107" s="14" t="s">
        <v>254</v>
      </c>
      <c r="F107" s="14">
        <v>2</v>
      </c>
      <c r="G107" s="14">
        <v>65</v>
      </c>
      <c r="H107" s="14">
        <v>25</v>
      </c>
      <c r="I107" s="14"/>
      <c r="J107" s="14"/>
      <c r="K107" s="14"/>
      <c r="L107" s="17"/>
    </row>
    <row r="108" customHeight="1" spans="1:12">
      <c r="A108" s="14">
        <f>MAX($A$2:A107)+1</f>
        <v>36</v>
      </c>
      <c r="B108" s="15" t="s">
        <v>260</v>
      </c>
      <c r="C108" s="16" t="s">
        <v>261</v>
      </c>
      <c r="D108" s="13" t="s">
        <v>15</v>
      </c>
      <c r="E108" s="14" t="s">
        <v>262</v>
      </c>
      <c r="F108" s="14">
        <v>4</v>
      </c>
      <c r="G108" s="14">
        <v>65</v>
      </c>
      <c r="H108" s="14">
        <v>25</v>
      </c>
      <c r="I108" s="14">
        <f>G108*H108</f>
        <v>1625</v>
      </c>
      <c r="J108" s="14" t="s">
        <v>17</v>
      </c>
      <c r="K108" s="14">
        <f>I108*3</f>
        <v>4875</v>
      </c>
      <c r="L108" s="17"/>
    </row>
    <row r="109" customHeight="1" spans="1:12">
      <c r="A109" s="14"/>
      <c r="B109" s="15" t="s">
        <v>263</v>
      </c>
      <c r="C109" s="15" t="s">
        <v>264</v>
      </c>
      <c r="D109" s="13" t="s">
        <v>20</v>
      </c>
      <c r="E109" s="14" t="s">
        <v>262</v>
      </c>
      <c r="F109" s="14">
        <v>4</v>
      </c>
      <c r="G109" s="14">
        <v>65</v>
      </c>
      <c r="H109" s="14">
        <v>25</v>
      </c>
      <c r="I109" s="14"/>
      <c r="J109" s="14"/>
      <c r="K109" s="14"/>
      <c r="L109" s="17"/>
    </row>
    <row r="110" customHeight="1" spans="1:12">
      <c r="A110" s="14"/>
      <c r="B110" s="15" t="s">
        <v>265</v>
      </c>
      <c r="C110" s="15" t="s">
        <v>266</v>
      </c>
      <c r="D110" s="13" t="s">
        <v>23</v>
      </c>
      <c r="E110" s="14" t="s">
        <v>262</v>
      </c>
      <c r="F110" s="14">
        <v>4</v>
      </c>
      <c r="G110" s="14">
        <v>65</v>
      </c>
      <c r="H110" s="14">
        <v>25</v>
      </c>
      <c r="I110" s="14"/>
      <c r="J110" s="14"/>
      <c r="K110" s="14"/>
      <c r="L110" s="17"/>
    </row>
    <row r="111" customHeight="1" spans="1:12">
      <c r="A111" s="14"/>
      <c r="B111" s="15" t="s">
        <v>267</v>
      </c>
      <c r="C111" s="15" t="s">
        <v>268</v>
      </c>
      <c r="D111" s="13" t="s">
        <v>23</v>
      </c>
      <c r="E111" s="14" t="s">
        <v>262</v>
      </c>
      <c r="F111" s="14">
        <v>4</v>
      </c>
      <c r="G111" s="14">
        <v>65</v>
      </c>
      <c r="H111" s="14">
        <v>25</v>
      </c>
      <c r="I111" s="14"/>
      <c r="J111" s="14"/>
      <c r="K111" s="14"/>
      <c r="L111" s="17"/>
    </row>
    <row r="112" customHeight="1" spans="1:12">
      <c r="A112" s="14">
        <f>MAX($A$2:A111)+1</f>
        <v>37</v>
      </c>
      <c r="B112" s="15" t="s">
        <v>269</v>
      </c>
      <c r="C112" s="16" t="s">
        <v>270</v>
      </c>
      <c r="D112" s="13" t="s">
        <v>15</v>
      </c>
      <c r="E112" s="14" t="s">
        <v>271</v>
      </c>
      <c r="F112" s="14">
        <v>2</v>
      </c>
      <c r="G112" s="14">
        <v>65</v>
      </c>
      <c r="H112" s="14">
        <v>25</v>
      </c>
      <c r="I112" s="14">
        <f t="shared" ref="I112:I116" si="10">G112*H112</f>
        <v>1625</v>
      </c>
      <c r="J112" s="14" t="s">
        <v>17</v>
      </c>
      <c r="K112" s="14">
        <f t="shared" ref="K112:K116" si="11">I112*3</f>
        <v>4875</v>
      </c>
      <c r="L112" s="17"/>
    </row>
    <row r="113" customHeight="1" spans="1:12">
      <c r="A113" s="14"/>
      <c r="B113" s="15" t="s">
        <v>272</v>
      </c>
      <c r="C113" s="15" t="s">
        <v>273</v>
      </c>
      <c r="D113" s="13" t="s">
        <v>23</v>
      </c>
      <c r="E113" s="14" t="s">
        <v>271</v>
      </c>
      <c r="F113" s="14">
        <v>2</v>
      </c>
      <c r="G113" s="14">
        <v>65</v>
      </c>
      <c r="H113" s="14">
        <v>25</v>
      </c>
      <c r="I113" s="14"/>
      <c r="J113" s="14"/>
      <c r="K113" s="14"/>
      <c r="L113" s="17"/>
    </row>
    <row r="114" customHeight="1" spans="1:12">
      <c r="A114" s="14">
        <f>MAX($A$2:A113)+1</f>
        <v>38</v>
      </c>
      <c r="B114" s="15" t="s">
        <v>188</v>
      </c>
      <c r="C114" s="16" t="s">
        <v>274</v>
      </c>
      <c r="D114" s="13" t="s">
        <v>15</v>
      </c>
      <c r="E114" s="14" t="s">
        <v>275</v>
      </c>
      <c r="F114" s="14">
        <v>2</v>
      </c>
      <c r="G114" s="14">
        <v>65</v>
      </c>
      <c r="H114" s="14">
        <v>25</v>
      </c>
      <c r="I114" s="14">
        <f t="shared" si="10"/>
        <v>1625</v>
      </c>
      <c r="J114" s="14" t="s">
        <v>17</v>
      </c>
      <c r="K114" s="14">
        <f t="shared" si="11"/>
        <v>4875</v>
      </c>
      <c r="L114" s="17"/>
    </row>
    <row r="115" customHeight="1" spans="1:12">
      <c r="A115" s="14"/>
      <c r="B115" s="15" t="s">
        <v>276</v>
      </c>
      <c r="C115" s="15" t="s">
        <v>277</v>
      </c>
      <c r="D115" s="13" t="s">
        <v>20</v>
      </c>
      <c r="E115" s="14" t="s">
        <v>275</v>
      </c>
      <c r="F115" s="14">
        <v>2</v>
      </c>
      <c r="G115" s="14">
        <v>65</v>
      </c>
      <c r="H115" s="14">
        <v>25</v>
      </c>
      <c r="I115" s="14"/>
      <c r="J115" s="14"/>
      <c r="K115" s="14"/>
      <c r="L115" s="17"/>
    </row>
    <row r="116" customHeight="1" spans="1:12">
      <c r="A116" s="14">
        <f>MAX($A$2:A115)+1</f>
        <v>39</v>
      </c>
      <c r="B116" s="15" t="s">
        <v>278</v>
      </c>
      <c r="C116" s="16" t="s">
        <v>279</v>
      </c>
      <c r="D116" s="13" t="s">
        <v>15</v>
      </c>
      <c r="E116" s="14" t="s">
        <v>280</v>
      </c>
      <c r="F116" s="14">
        <v>3</v>
      </c>
      <c r="G116" s="14">
        <v>65</v>
      </c>
      <c r="H116" s="14">
        <v>25</v>
      </c>
      <c r="I116" s="14">
        <f t="shared" si="10"/>
        <v>1625</v>
      </c>
      <c r="J116" s="14" t="s">
        <v>17</v>
      </c>
      <c r="K116" s="14">
        <f t="shared" si="11"/>
        <v>4875</v>
      </c>
      <c r="L116" s="17"/>
    </row>
    <row r="117" customHeight="1" spans="1:12">
      <c r="A117" s="14"/>
      <c r="B117" s="15" t="s">
        <v>281</v>
      </c>
      <c r="C117" s="15" t="s">
        <v>282</v>
      </c>
      <c r="D117" s="13" t="s">
        <v>20</v>
      </c>
      <c r="E117" s="14" t="s">
        <v>280</v>
      </c>
      <c r="F117" s="14">
        <v>3</v>
      </c>
      <c r="G117" s="14">
        <v>65</v>
      </c>
      <c r="H117" s="14">
        <v>25</v>
      </c>
      <c r="I117" s="14"/>
      <c r="J117" s="14"/>
      <c r="K117" s="14"/>
      <c r="L117" s="17"/>
    </row>
    <row r="118" customHeight="1" spans="1:12">
      <c r="A118" s="14"/>
      <c r="B118" s="15" t="s">
        <v>283</v>
      </c>
      <c r="C118" s="15" t="s">
        <v>284</v>
      </c>
      <c r="D118" s="13" t="s">
        <v>23</v>
      </c>
      <c r="E118" s="14" t="s">
        <v>280</v>
      </c>
      <c r="F118" s="14">
        <v>3</v>
      </c>
      <c r="G118" s="14">
        <v>65</v>
      </c>
      <c r="H118" s="14">
        <v>25</v>
      </c>
      <c r="I118" s="14"/>
      <c r="J118" s="14"/>
      <c r="K118" s="14"/>
      <c r="L118" s="17"/>
    </row>
    <row r="119" customHeight="1" spans="1:12">
      <c r="A119" s="14">
        <f>MAX($A$2:A118)+1</f>
        <v>40</v>
      </c>
      <c r="B119" s="15" t="s">
        <v>285</v>
      </c>
      <c r="C119" s="16" t="s">
        <v>286</v>
      </c>
      <c r="D119" s="13" t="s">
        <v>15</v>
      </c>
      <c r="E119" s="14" t="s">
        <v>287</v>
      </c>
      <c r="F119" s="14">
        <v>4</v>
      </c>
      <c r="G119" s="14">
        <v>65</v>
      </c>
      <c r="H119" s="14">
        <v>25</v>
      </c>
      <c r="I119" s="14">
        <f>G119*H119</f>
        <v>1625</v>
      </c>
      <c r="J119" s="14" t="s">
        <v>17</v>
      </c>
      <c r="K119" s="14">
        <f>I119*3</f>
        <v>4875</v>
      </c>
      <c r="L119" s="17"/>
    </row>
    <row r="120" customHeight="1" spans="1:12">
      <c r="A120" s="14"/>
      <c r="B120" s="15" t="s">
        <v>288</v>
      </c>
      <c r="C120" s="15" t="s">
        <v>289</v>
      </c>
      <c r="D120" s="13" t="s">
        <v>20</v>
      </c>
      <c r="E120" s="14" t="s">
        <v>287</v>
      </c>
      <c r="F120" s="14">
        <v>4</v>
      </c>
      <c r="G120" s="14">
        <v>65</v>
      </c>
      <c r="H120" s="14">
        <v>25</v>
      </c>
      <c r="I120" s="14"/>
      <c r="J120" s="14"/>
      <c r="K120" s="14"/>
      <c r="L120" s="17"/>
    </row>
    <row r="121" customHeight="1" spans="1:12">
      <c r="A121" s="14"/>
      <c r="B121" s="15" t="s">
        <v>290</v>
      </c>
      <c r="C121" s="15" t="s">
        <v>291</v>
      </c>
      <c r="D121" s="13" t="s">
        <v>23</v>
      </c>
      <c r="E121" s="14" t="s">
        <v>287</v>
      </c>
      <c r="F121" s="14">
        <v>4</v>
      </c>
      <c r="G121" s="14">
        <v>65</v>
      </c>
      <c r="H121" s="14">
        <v>25</v>
      </c>
      <c r="I121" s="14"/>
      <c r="J121" s="14"/>
      <c r="K121" s="14"/>
      <c r="L121" s="17"/>
    </row>
    <row r="122" customHeight="1" spans="1:12">
      <c r="A122" s="14"/>
      <c r="B122" s="15" t="s">
        <v>292</v>
      </c>
      <c r="C122" s="15" t="s">
        <v>293</v>
      </c>
      <c r="D122" s="13" t="s">
        <v>23</v>
      </c>
      <c r="E122" s="14" t="s">
        <v>287</v>
      </c>
      <c r="F122" s="14">
        <v>4</v>
      </c>
      <c r="G122" s="14">
        <v>65</v>
      </c>
      <c r="H122" s="14">
        <v>25</v>
      </c>
      <c r="I122" s="14"/>
      <c r="J122" s="14"/>
      <c r="K122" s="14"/>
      <c r="L122" s="17"/>
    </row>
    <row r="123" customHeight="1" spans="1:12">
      <c r="A123" s="14">
        <f>MAX($A$2:A122)+1</f>
        <v>41</v>
      </c>
      <c r="B123" s="15" t="s">
        <v>294</v>
      </c>
      <c r="C123" s="16" t="s">
        <v>295</v>
      </c>
      <c r="D123" s="13" t="s">
        <v>15</v>
      </c>
      <c r="E123" s="14" t="s">
        <v>296</v>
      </c>
      <c r="F123" s="14">
        <v>3</v>
      </c>
      <c r="G123" s="14">
        <v>65</v>
      </c>
      <c r="H123" s="14">
        <v>25</v>
      </c>
      <c r="I123" s="14">
        <f>G123*H123</f>
        <v>1625</v>
      </c>
      <c r="J123" s="14" t="s">
        <v>17</v>
      </c>
      <c r="K123" s="14">
        <f>I123*3</f>
        <v>4875</v>
      </c>
      <c r="L123" s="17"/>
    </row>
    <row r="124" customHeight="1" spans="1:12">
      <c r="A124" s="14"/>
      <c r="B124" s="15" t="s">
        <v>297</v>
      </c>
      <c r="C124" s="15" t="s">
        <v>298</v>
      </c>
      <c r="D124" s="13" t="s">
        <v>20</v>
      </c>
      <c r="E124" s="14" t="s">
        <v>296</v>
      </c>
      <c r="F124" s="14">
        <v>3</v>
      </c>
      <c r="G124" s="14">
        <v>65</v>
      </c>
      <c r="H124" s="14">
        <v>25</v>
      </c>
      <c r="I124" s="14"/>
      <c r="J124" s="14"/>
      <c r="K124" s="14"/>
      <c r="L124" s="17"/>
    </row>
    <row r="125" customHeight="1" spans="1:12">
      <c r="A125" s="14"/>
      <c r="B125" s="15" t="s">
        <v>299</v>
      </c>
      <c r="C125" s="15" t="s">
        <v>300</v>
      </c>
      <c r="D125" s="13" t="s">
        <v>23</v>
      </c>
      <c r="E125" s="14" t="s">
        <v>296</v>
      </c>
      <c r="F125" s="14">
        <v>3</v>
      </c>
      <c r="G125" s="14">
        <v>65</v>
      </c>
      <c r="H125" s="14">
        <v>25</v>
      </c>
      <c r="I125" s="14"/>
      <c r="J125" s="14"/>
      <c r="K125" s="14"/>
      <c r="L125" s="17"/>
    </row>
    <row r="126" customHeight="1" spans="1:12">
      <c r="A126" s="14">
        <f>MAX($A$2:A125)+1</f>
        <v>42</v>
      </c>
      <c r="B126" s="15" t="s">
        <v>301</v>
      </c>
      <c r="C126" s="16" t="s">
        <v>302</v>
      </c>
      <c r="D126" s="13" t="s">
        <v>15</v>
      </c>
      <c r="E126" s="14" t="s">
        <v>303</v>
      </c>
      <c r="F126" s="14">
        <v>3</v>
      </c>
      <c r="G126" s="14">
        <v>65</v>
      </c>
      <c r="H126" s="14">
        <v>25</v>
      </c>
      <c r="I126" s="14">
        <f>G126*H126</f>
        <v>1625</v>
      </c>
      <c r="J126" s="14" t="s">
        <v>17</v>
      </c>
      <c r="K126" s="14">
        <f>I126*3</f>
        <v>4875</v>
      </c>
      <c r="L126" s="17"/>
    </row>
    <row r="127" customHeight="1" spans="1:12">
      <c r="A127" s="14"/>
      <c r="B127" s="15" t="s">
        <v>304</v>
      </c>
      <c r="C127" s="15" t="s">
        <v>305</v>
      </c>
      <c r="D127" s="13" t="s">
        <v>20</v>
      </c>
      <c r="E127" s="14" t="s">
        <v>303</v>
      </c>
      <c r="F127" s="14">
        <v>3</v>
      </c>
      <c r="G127" s="14">
        <v>65</v>
      </c>
      <c r="H127" s="14">
        <v>25</v>
      </c>
      <c r="I127" s="14"/>
      <c r="J127" s="14"/>
      <c r="K127" s="14"/>
      <c r="L127" s="17"/>
    </row>
    <row r="128" customHeight="1" spans="1:12">
      <c r="A128" s="14"/>
      <c r="B128" s="15" t="s">
        <v>306</v>
      </c>
      <c r="C128" s="15" t="s">
        <v>307</v>
      </c>
      <c r="D128" s="13" t="s">
        <v>23</v>
      </c>
      <c r="E128" s="14" t="s">
        <v>303</v>
      </c>
      <c r="F128" s="14">
        <v>3</v>
      </c>
      <c r="G128" s="14">
        <v>65</v>
      </c>
      <c r="H128" s="14">
        <v>25</v>
      </c>
      <c r="I128" s="14"/>
      <c r="J128" s="14"/>
      <c r="K128" s="14"/>
      <c r="L128" s="17"/>
    </row>
    <row r="129" customHeight="1" spans="1:12">
      <c r="A129" s="14">
        <f>MAX($A$2:A128)+1</f>
        <v>43</v>
      </c>
      <c r="B129" s="15" t="s">
        <v>308</v>
      </c>
      <c r="C129" s="16" t="s">
        <v>309</v>
      </c>
      <c r="D129" s="13" t="s">
        <v>15</v>
      </c>
      <c r="E129" s="14" t="s">
        <v>310</v>
      </c>
      <c r="F129" s="14">
        <v>3</v>
      </c>
      <c r="G129" s="14">
        <v>65</v>
      </c>
      <c r="H129" s="14">
        <v>25</v>
      </c>
      <c r="I129" s="14">
        <f>G129*H129</f>
        <v>1625</v>
      </c>
      <c r="J129" s="14" t="s">
        <v>17</v>
      </c>
      <c r="K129" s="14">
        <f>I129*3</f>
        <v>4875</v>
      </c>
      <c r="L129" s="17"/>
    </row>
    <row r="130" customHeight="1" spans="1:12">
      <c r="A130" s="14"/>
      <c r="B130" s="15" t="s">
        <v>311</v>
      </c>
      <c r="C130" s="15" t="s">
        <v>312</v>
      </c>
      <c r="D130" s="13" t="s">
        <v>20</v>
      </c>
      <c r="E130" s="14" t="s">
        <v>310</v>
      </c>
      <c r="F130" s="14">
        <v>3</v>
      </c>
      <c r="G130" s="14">
        <v>65</v>
      </c>
      <c r="H130" s="14">
        <v>25</v>
      </c>
      <c r="I130" s="14"/>
      <c r="J130" s="14"/>
      <c r="K130" s="14"/>
      <c r="L130" s="17"/>
    </row>
    <row r="131" customHeight="1" spans="1:12">
      <c r="A131" s="14"/>
      <c r="B131" s="15" t="s">
        <v>313</v>
      </c>
      <c r="C131" s="15" t="s">
        <v>314</v>
      </c>
      <c r="D131" s="13" t="s">
        <v>216</v>
      </c>
      <c r="E131" s="14" t="s">
        <v>310</v>
      </c>
      <c r="F131" s="14">
        <v>3</v>
      </c>
      <c r="G131" s="14">
        <v>65</v>
      </c>
      <c r="H131" s="14">
        <v>25</v>
      </c>
      <c r="I131" s="14"/>
      <c r="J131" s="14"/>
      <c r="K131" s="14"/>
      <c r="L131" s="17"/>
    </row>
    <row r="132" customHeight="1" spans="1:12">
      <c r="A132" s="14">
        <f>MAX($A$2:A131)+1</f>
        <v>44</v>
      </c>
      <c r="B132" s="15" t="s">
        <v>315</v>
      </c>
      <c r="C132" s="16" t="s">
        <v>316</v>
      </c>
      <c r="D132" s="13" t="s">
        <v>15</v>
      </c>
      <c r="E132" s="14" t="s">
        <v>317</v>
      </c>
      <c r="F132" s="14">
        <v>3</v>
      </c>
      <c r="G132" s="14">
        <v>65</v>
      </c>
      <c r="H132" s="14">
        <v>25</v>
      </c>
      <c r="I132" s="14">
        <f>G132*H132</f>
        <v>1625</v>
      </c>
      <c r="J132" s="14" t="s">
        <v>17</v>
      </c>
      <c r="K132" s="14">
        <f>I132*3</f>
        <v>4875</v>
      </c>
      <c r="L132" s="17"/>
    </row>
    <row r="133" customHeight="1" spans="1:12">
      <c r="A133" s="14"/>
      <c r="B133" s="15" t="s">
        <v>318</v>
      </c>
      <c r="C133" s="15" t="s">
        <v>319</v>
      </c>
      <c r="D133" s="13" t="s">
        <v>20</v>
      </c>
      <c r="E133" s="14" t="s">
        <v>317</v>
      </c>
      <c r="F133" s="14">
        <v>3</v>
      </c>
      <c r="G133" s="14">
        <v>65</v>
      </c>
      <c r="H133" s="14">
        <v>25</v>
      </c>
      <c r="I133" s="14"/>
      <c r="J133" s="14"/>
      <c r="K133" s="14"/>
      <c r="L133" s="17"/>
    </row>
    <row r="134" customHeight="1" spans="1:12">
      <c r="A134" s="14"/>
      <c r="B134" s="15" t="s">
        <v>320</v>
      </c>
      <c r="C134" s="15" t="s">
        <v>321</v>
      </c>
      <c r="D134" s="13" t="s">
        <v>23</v>
      </c>
      <c r="E134" s="14" t="s">
        <v>317</v>
      </c>
      <c r="F134" s="14">
        <v>3</v>
      </c>
      <c r="G134" s="14">
        <v>65</v>
      </c>
      <c r="H134" s="14">
        <v>25</v>
      </c>
      <c r="I134" s="14"/>
      <c r="J134" s="14"/>
      <c r="K134" s="14"/>
      <c r="L134" s="17"/>
    </row>
    <row r="135" customHeight="1" spans="1:12">
      <c r="A135" s="14"/>
      <c r="B135" s="15" t="s">
        <v>322</v>
      </c>
      <c r="C135" s="15" t="s">
        <v>323</v>
      </c>
      <c r="D135" s="13" t="s">
        <v>23</v>
      </c>
      <c r="E135" s="14" t="s">
        <v>317</v>
      </c>
      <c r="F135" s="14">
        <v>3</v>
      </c>
      <c r="G135" s="14">
        <v>65</v>
      </c>
      <c r="H135" s="14">
        <v>25</v>
      </c>
      <c r="I135" s="14"/>
      <c r="J135" s="14"/>
      <c r="K135" s="14"/>
      <c r="L135" s="17"/>
    </row>
    <row r="136" customHeight="1" spans="1:12">
      <c r="A136" s="14">
        <f>MAX($A$2:A135)+1</f>
        <v>45</v>
      </c>
      <c r="B136" s="15" t="s">
        <v>324</v>
      </c>
      <c r="C136" s="16" t="s">
        <v>325</v>
      </c>
      <c r="D136" s="13" t="s">
        <v>15</v>
      </c>
      <c r="E136" s="14" t="s">
        <v>326</v>
      </c>
      <c r="F136" s="14">
        <v>2</v>
      </c>
      <c r="G136" s="14">
        <v>65</v>
      </c>
      <c r="H136" s="14">
        <v>25</v>
      </c>
      <c r="I136" s="14">
        <f>G136*H136</f>
        <v>1625</v>
      </c>
      <c r="J136" s="14" t="s">
        <v>17</v>
      </c>
      <c r="K136" s="14">
        <f t="shared" ref="K136:K141" si="12">I136*3</f>
        <v>4875</v>
      </c>
      <c r="L136" s="17"/>
    </row>
    <row r="137" customHeight="1" spans="1:12">
      <c r="A137" s="14"/>
      <c r="B137" s="15" t="s">
        <v>327</v>
      </c>
      <c r="C137" s="15" t="s">
        <v>328</v>
      </c>
      <c r="D137" s="13" t="s">
        <v>20</v>
      </c>
      <c r="E137" s="14" t="s">
        <v>326</v>
      </c>
      <c r="F137" s="14">
        <v>2</v>
      </c>
      <c r="G137" s="14">
        <v>65</v>
      </c>
      <c r="H137" s="14">
        <v>25</v>
      </c>
      <c r="I137" s="14"/>
      <c r="J137" s="14"/>
      <c r="K137" s="14"/>
      <c r="L137" s="17"/>
    </row>
    <row r="138" customHeight="1" spans="1:12">
      <c r="A138" s="14">
        <f>MAX($A$2:A137)+1</f>
        <v>46</v>
      </c>
      <c r="B138" s="15" t="s">
        <v>329</v>
      </c>
      <c r="C138" s="16" t="s">
        <v>330</v>
      </c>
      <c r="D138" s="13" t="s">
        <v>15</v>
      </c>
      <c r="E138" s="14" t="s">
        <v>331</v>
      </c>
      <c r="F138" s="14">
        <v>3</v>
      </c>
      <c r="G138" s="14">
        <v>65</v>
      </c>
      <c r="H138" s="14">
        <v>25</v>
      </c>
      <c r="I138" s="14">
        <f>G138*H138</f>
        <v>1625</v>
      </c>
      <c r="J138" s="14" t="s">
        <v>17</v>
      </c>
      <c r="K138" s="14">
        <f t="shared" si="12"/>
        <v>4875</v>
      </c>
      <c r="L138" s="17"/>
    </row>
    <row r="139" customHeight="1" spans="1:12">
      <c r="A139" s="14"/>
      <c r="B139" s="15" t="s">
        <v>332</v>
      </c>
      <c r="C139" s="15" t="s">
        <v>333</v>
      </c>
      <c r="D139" s="13" t="s">
        <v>20</v>
      </c>
      <c r="E139" s="14" t="s">
        <v>331</v>
      </c>
      <c r="F139" s="14">
        <v>3</v>
      </c>
      <c r="G139" s="14">
        <v>65</v>
      </c>
      <c r="H139" s="14">
        <v>25</v>
      </c>
      <c r="I139" s="14"/>
      <c r="J139" s="14"/>
      <c r="K139" s="14"/>
      <c r="L139" s="17"/>
    </row>
    <row r="140" customHeight="1" spans="1:12">
      <c r="A140" s="14"/>
      <c r="B140" s="15" t="s">
        <v>334</v>
      </c>
      <c r="C140" s="15" t="s">
        <v>335</v>
      </c>
      <c r="D140" s="13" t="s">
        <v>216</v>
      </c>
      <c r="E140" s="14" t="s">
        <v>331</v>
      </c>
      <c r="F140" s="14">
        <v>3</v>
      </c>
      <c r="G140" s="14">
        <v>65</v>
      </c>
      <c r="H140" s="14">
        <v>25</v>
      </c>
      <c r="I140" s="14"/>
      <c r="J140" s="14"/>
      <c r="K140" s="14"/>
      <c r="L140" s="17"/>
    </row>
    <row r="141" customHeight="1" spans="1:12">
      <c r="A141" s="14">
        <f>MAX($A$2:A140)+1</f>
        <v>47</v>
      </c>
      <c r="B141" s="15" t="s">
        <v>336</v>
      </c>
      <c r="C141" s="16" t="s">
        <v>337</v>
      </c>
      <c r="D141" s="13" t="s">
        <v>15</v>
      </c>
      <c r="E141" s="14" t="s">
        <v>338</v>
      </c>
      <c r="F141" s="14">
        <v>4</v>
      </c>
      <c r="G141" s="14">
        <v>65</v>
      </c>
      <c r="H141" s="14">
        <v>25</v>
      </c>
      <c r="I141" s="14">
        <f>G141*H141</f>
        <v>1625</v>
      </c>
      <c r="J141" s="14" t="s">
        <v>17</v>
      </c>
      <c r="K141" s="14">
        <f t="shared" si="12"/>
        <v>4875</v>
      </c>
      <c r="L141" s="17"/>
    </row>
    <row r="142" customHeight="1" spans="1:12">
      <c r="A142" s="14"/>
      <c r="B142" s="15" t="s">
        <v>339</v>
      </c>
      <c r="C142" s="15" t="s">
        <v>340</v>
      </c>
      <c r="D142" s="13" t="s">
        <v>20</v>
      </c>
      <c r="E142" s="14" t="s">
        <v>338</v>
      </c>
      <c r="F142" s="14">
        <v>4</v>
      </c>
      <c r="G142" s="14">
        <v>65</v>
      </c>
      <c r="H142" s="14">
        <v>25</v>
      </c>
      <c r="I142" s="14"/>
      <c r="J142" s="14"/>
      <c r="K142" s="14"/>
      <c r="L142" s="17"/>
    </row>
    <row r="143" customHeight="1" spans="1:12">
      <c r="A143" s="14"/>
      <c r="B143" s="15" t="s">
        <v>341</v>
      </c>
      <c r="C143" s="15" t="s">
        <v>342</v>
      </c>
      <c r="D143" s="13" t="s">
        <v>23</v>
      </c>
      <c r="E143" s="14" t="s">
        <v>338</v>
      </c>
      <c r="F143" s="14">
        <v>4</v>
      </c>
      <c r="G143" s="14">
        <v>65</v>
      </c>
      <c r="H143" s="14">
        <v>25</v>
      </c>
      <c r="I143" s="14"/>
      <c r="J143" s="14"/>
      <c r="K143" s="14"/>
      <c r="L143" s="17"/>
    </row>
    <row r="144" customHeight="1" spans="1:12">
      <c r="A144" s="14"/>
      <c r="B144" s="15" t="s">
        <v>343</v>
      </c>
      <c r="C144" s="15" t="s">
        <v>344</v>
      </c>
      <c r="D144" s="13" t="s">
        <v>23</v>
      </c>
      <c r="E144" s="14" t="s">
        <v>338</v>
      </c>
      <c r="F144" s="14">
        <v>4</v>
      </c>
      <c r="G144" s="14">
        <v>65</v>
      </c>
      <c r="H144" s="14">
        <v>25</v>
      </c>
      <c r="I144" s="14"/>
      <c r="J144" s="14"/>
      <c r="K144" s="14"/>
      <c r="L144" s="17"/>
    </row>
    <row r="145" customHeight="1" spans="1:12">
      <c r="A145" s="14">
        <f>MAX($A$2:A144)+1</f>
        <v>48</v>
      </c>
      <c r="B145" s="15" t="s">
        <v>345</v>
      </c>
      <c r="C145" s="16" t="s">
        <v>346</v>
      </c>
      <c r="D145" s="13" t="s">
        <v>15</v>
      </c>
      <c r="E145" s="14" t="s">
        <v>347</v>
      </c>
      <c r="F145" s="14">
        <v>4</v>
      </c>
      <c r="G145" s="14">
        <v>65</v>
      </c>
      <c r="H145" s="14">
        <v>25</v>
      </c>
      <c r="I145" s="14">
        <f>G145*H145</f>
        <v>1625</v>
      </c>
      <c r="J145" s="14" t="s">
        <v>17</v>
      </c>
      <c r="K145" s="14">
        <f>I145*3</f>
        <v>4875</v>
      </c>
      <c r="L145" s="17"/>
    </row>
    <row r="146" customHeight="1" spans="1:12">
      <c r="A146" s="14"/>
      <c r="B146" s="15" t="s">
        <v>348</v>
      </c>
      <c r="C146" s="15" t="s">
        <v>349</v>
      </c>
      <c r="D146" s="13" t="s">
        <v>20</v>
      </c>
      <c r="E146" s="14" t="s">
        <v>347</v>
      </c>
      <c r="F146" s="14">
        <v>4</v>
      </c>
      <c r="G146" s="14">
        <v>65</v>
      </c>
      <c r="H146" s="14">
        <v>25</v>
      </c>
      <c r="I146" s="14"/>
      <c r="J146" s="14"/>
      <c r="K146" s="14"/>
      <c r="L146" s="17"/>
    </row>
    <row r="147" customHeight="1" spans="1:12">
      <c r="A147" s="14"/>
      <c r="B147" s="15" t="s">
        <v>350</v>
      </c>
      <c r="C147" s="15" t="s">
        <v>351</v>
      </c>
      <c r="D147" s="13" t="s">
        <v>23</v>
      </c>
      <c r="E147" s="14" t="s">
        <v>347</v>
      </c>
      <c r="F147" s="14">
        <v>4</v>
      </c>
      <c r="G147" s="14">
        <v>65</v>
      </c>
      <c r="H147" s="14">
        <v>25</v>
      </c>
      <c r="I147" s="14"/>
      <c r="J147" s="14"/>
      <c r="K147" s="14"/>
      <c r="L147" s="17"/>
    </row>
    <row r="148" customHeight="1" spans="1:12">
      <c r="A148" s="14"/>
      <c r="B148" s="15" t="s">
        <v>352</v>
      </c>
      <c r="C148" s="15" t="s">
        <v>353</v>
      </c>
      <c r="D148" s="13" t="s">
        <v>23</v>
      </c>
      <c r="E148" s="14" t="s">
        <v>347</v>
      </c>
      <c r="F148" s="14">
        <v>4</v>
      </c>
      <c r="G148" s="14">
        <v>65</v>
      </c>
      <c r="H148" s="14">
        <v>25</v>
      </c>
      <c r="I148" s="14"/>
      <c r="J148" s="14"/>
      <c r="K148" s="14"/>
      <c r="L148" s="17"/>
    </row>
    <row r="149" customHeight="1" spans="1:12">
      <c r="A149" s="14">
        <f>MAX($A$2:A148)+1</f>
        <v>49</v>
      </c>
      <c r="B149" s="15" t="s">
        <v>240</v>
      </c>
      <c r="C149" s="16" t="s">
        <v>354</v>
      </c>
      <c r="D149" s="13" t="s">
        <v>15</v>
      </c>
      <c r="E149" s="14" t="s">
        <v>355</v>
      </c>
      <c r="F149" s="14">
        <v>4</v>
      </c>
      <c r="G149" s="14">
        <v>65</v>
      </c>
      <c r="H149" s="14">
        <v>25</v>
      </c>
      <c r="I149" s="14">
        <f>G149*H149</f>
        <v>1625</v>
      </c>
      <c r="J149" s="14" t="s">
        <v>17</v>
      </c>
      <c r="K149" s="14">
        <f>I149*3</f>
        <v>4875</v>
      </c>
      <c r="L149" s="17"/>
    </row>
    <row r="150" customHeight="1" spans="1:12">
      <c r="A150" s="14"/>
      <c r="B150" s="15" t="s">
        <v>122</v>
      </c>
      <c r="C150" s="15" t="s">
        <v>356</v>
      </c>
      <c r="D150" s="13" t="s">
        <v>20</v>
      </c>
      <c r="E150" s="14" t="s">
        <v>355</v>
      </c>
      <c r="F150" s="14">
        <v>4</v>
      </c>
      <c r="G150" s="14">
        <v>65</v>
      </c>
      <c r="H150" s="14">
        <v>25</v>
      </c>
      <c r="I150" s="14"/>
      <c r="J150" s="14"/>
      <c r="K150" s="14"/>
      <c r="L150" s="17"/>
    </row>
    <row r="151" customHeight="1" spans="1:12">
      <c r="A151" s="14"/>
      <c r="B151" s="15" t="s">
        <v>357</v>
      </c>
      <c r="C151" s="15" t="s">
        <v>358</v>
      </c>
      <c r="D151" s="13" t="s">
        <v>23</v>
      </c>
      <c r="E151" s="14" t="s">
        <v>355</v>
      </c>
      <c r="F151" s="14">
        <v>4</v>
      </c>
      <c r="G151" s="14">
        <v>65</v>
      </c>
      <c r="H151" s="14">
        <v>25</v>
      </c>
      <c r="I151" s="14"/>
      <c r="J151" s="14"/>
      <c r="K151" s="14"/>
      <c r="L151" s="17"/>
    </row>
    <row r="152" customHeight="1" spans="1:12">
      <c r="A152" s="14"/>
      <c r="B152" s="15" t="s">
        <v>359</v>
      </c>
      <c r="C152" s="15" t="s">
        <v>360</v>
      </c>
      <c r="D152" s="13" t="s">
        <v>23</v>
      </c>
      <c r="E152" s="14" t="s">
        <v>355</v>
      </c>
      <c r="F152" s="14">
        <v>4</v>
      </c>
      <c r="G152" s="14">
        <v>65</v>
      </c>
      <c r="H152" s="14">
        <v>25</v>
      </c>
      <c r="I152" s="14"/>
      <c r="J152" s="14"/>
      <c r="K152" s="14"/>
      <c r="L152" s="17"/>
    </row>
    <row r="153" customHeight="1" spans="1:12">
      <c r="A153" s="14">
        <f>MAX($A$2:A152)+1</f>
        <v>50</v>
      </c>
      <c r="B153" s="15" t="s">
        <v>361</v>
      </c>
      <c r="C153" s="16" t="s">
        <v>362</v>
      </c>
      <c r="D153" s="13" t="s">
        <v>15</v>
      </c>
      <c r="E153" s="14" t="s">
        <v>363</v>
      </c>
      <c r="F153" s="14">
        <v>3</v>
      </c>
      <c r="G153" s="14">
        <v>65</v>
      </c>
      <c r="H153" s="14">
        <v>25</v>
      </c>
      <c r="I153" s="14">
        <f t="shared" ref="I153:I158" si="13">G153*H153</f>
        <v>1625</v>
      </c>
      <c r="J153" s="14" t="s">
        <v>17</v>
      </c>
      <c r="K153" s="14">
        <f t="shared" ref="K153:K158" si="14">I153*3</f>
        <v>4875</v>
      </c>
      <c r="L153" s="17"/>
    </row>
    <row r="154" customHeight="1" spans="1:12">
      <c r="A154" s="14"/>
      <c r="B154" s="15" t="s">
        <v>364</v>
      </c>
      <c r="C154" s="15" t="s">
        <v>365</v>
      </c>
      <c r="D154" s="13" t="s">
        <v>20</v>
      </c>
      <c r="E154" s="14" t="s">
        <v>363</v>
      </c>
      <c r="F154" s="14">
        <v>3</v>
      </c>
      <c r="G154" s="14">
        <v>65</v>
      </c>
      <c r="H154" s="14">
        <v>25</v>
      </c>
      <c r="I154" s="14"/>
      <c r="J154" s="14"/>
      <c r="K154" s="14"/>
      <c r="L154" s="17"/>
    </row>
    <row r="155" customHeight="1" spans="1:12">
      <c r="A155" s="14"/>
      <c r="B155" s="15" t="s">
        <v>366</v>
      </c>
      <c r="C155" s="15" t="s">
        <v>367</v>
      </c>
      <c r="D155" s="13" t="s">
        <v>23</v>
      </c>
      <c r="E155" s="14" t="s">
        <v>363</v>
      </c>
      <c r="F155" s="14">
        <v>3</v>
      </c>
      <c r="G155" s="14">
        <v>65</v>
      </c>
      <c r="H155" s="14">
        <v>25</v>
      </c>
      <c r="I155" s="14"/>
      <c r="J155" s="14"/>
      <c r="K155" s="14"/>
      <c r="L155" s="17"/>
    </row>
    <row r="156" customHeight="1" spans="1:12">
      <c r="A156" s="14">
        <f>MAX($A$2:A155)+1</f>
        <v>51</v>
      </c>
      <c r="B156" s="15" t="s">
        <v>368</v>
      </c>
      <c r="C156" s="16" t="s">
        <v>369</v>
      </c>
      <c r="D156" s="13" t="s">
        <v>15</v>
      </c>
      <c r="E156" s="14" t="s">
        <v>370</v>
      </c>
      <c r="F156" s="14">
        <v>2</v>
      </c>
      <c r="G156" s="14">
        <v>65</v>
      </c>
      <c r="H156" s="14">
        <v>25</v>
      </c>
      <c r="I156" s="14">
        <f t="shared" si="13"/>
        <v>1625</v>
      </c>
      <c r="J156" s="14" t="s">
        <v>17</v>
      </c>
      <c r="K156" s="14">
        <f t="shared" si="14"/>
        <v>4875</v>
      </c>
      <c r="L156" s="17"/>
    </row>
    <row r="157" customHeight="1" spans="1:12">
      <c r="A157" s="14"/>
      <c r="B157" s="15" t="s">
        <v>371</v>
      </c>
      <c r="C157" s="15" t="s">
        <v>372</v>
      </c>
      <c r="D157" s="13" t="s">
        <v>20</v>
      </c>
      <c r="E157" s="14" t="s">
        <v>370</v>
      </c>
      <c r="F157" s="14">
        <v>2</v>
      </c>
      <c r="G157" s="14">
        <v>65</v>
      </c>
      <c r="H157" s="14">
        <v>25</v>
      </c>
      <c r="I157" s="14"/>
      <c r="J157" s="14"/>
      <c r="K157" s="14"/>
      <c r="L157" s="17"/>
    </row>
    <row r="158" customHeight="1" spans="1:12">
      <c r="A158" s="14">
        <f>MAX($A$2:A157)+1</f>
        <v>52</v>
      </c>
      <c r="B158" s="15" t="s">
        <v>373</v>
      </c>
      <c r="C158" s="16" t="s">
        <v>374</v>
      </c>
      <c r="D158" s="13" t="s">
        <v>15</v>
      </c>
      <c r="E158" s="14" t="s">
        <v>375</v>
      </c>
      <c r="F158" s="14">
        <v>3</v>
      </c>
      <c r="G158" s="14">
        <v>65</v>
      </c>
      <c r="H158" s="14">
        <v>25</v>
      </c>
      <c r="I158" s="14">
        <f t="shared" si="13"/>
        <v>1625</v>
      </c>
      <c r="J158" s="14" t="s">
        <v>17</v>
      </c>
      <c r="K158" s="14">
        <f t="shared" si="14"/>
        <v>4875</v>
      </c>
      <c r="L158" s="17"/>
    </row>
    <row r="159" customHeight="1" spans="1:12">
      <c r="A159" s="14"/>
      <c r="B159" s="15" t="s">
        <v>376</v>
      </c>
      <c r="C159" s="15" t="s">
        <v>377</v>
      </c>
      <c r="D159" s="13" t="s">
        <v>216</v>
      </c>
      <c r="E159" s="14" t="s">
        <v>375</v>
      </c>
      <c r="F159" s="14">
        <v>4</v>
      </c>
      <c r="G159" s="14">
        <v>65</v>
      </c>
      <c r="H159" s="14">
        <v>25</v>
      </c>
      <c r="I159" s="14"/>
      <c r="J159" s="14"/>
      <c r="K159" s="14"/>
      <c r="L159" s="17"/>
    </row>
    <row r="160" customHeight="1" spans="1:12">
      <c r="A160" s="14"/>
      <c r="B160" s="15" t="s">
        <v>378</v>
      </c>
      <c r="C160" s="15" t="s">
        <v>379</v>
      </c>
      <c r="D160" s="13" t="s">
        <v>23</v>
      </c>
      <c r="E160" s="14" t="s">
        <v>375</v>
      </c>
      <c r="F160" s="14">
        <v>4</v>
      </c>
      <c r="G160" s="14">
        <v>65</v>
      </c>
      <c r="H160" s="14">
        <v>25</v>
      </c>
      <c r="I160" s="14"/>
      <c r="J160" s="14"/>
      <c r="K160" s="14"/>
      <c r="L160" s="17"/>
    </row>
    <row r="161" s="2" customFormat="1" customHeight="1" spans="1:12">
      <c r="A161" s="14">
        <f>MAX($A$2:A160)+1</f>
        <v>53</v>
      </c>
      <c r="B161" s="15" t="s">
        <v>380</v>
      </c>
      <c r="C161" s="16" t="s">
        <v>381</v>
      </c>
      <c r="D161" s="13" t="s">
        <v>15</v>
      </c>
      <c r="E161" s="14" t="s">
        <v>382</v>
      </c>
      <c r="F161" s="14">
        <v>4</v>
      </c>
      <c r="G161" s="14">
        <v>65</v>
      </c>
      <c r="H161" s="14">
        <v>25</v>
      </c>
      <c r="I161" s="14">
        <f>G161*H161</f>
        <v>1625</v>
      </c>
      <c r="J161" s="14" t="s">
        <v>383</v>
      </c>
      <c r="K161" s="14">
        <f>I161*6-ROUND(I161*(1+24/31),2)</f>
        <v>6866.94</v>
      </c>
      <c r="L161" s="17" t="s">
        <v>384</v>
      </c>
    </row>
    <row r="162" customHeight="1" spans="1:12">
      <c r="A162" s="14"/>
      <c r="B162" s="15" t="s">
        <v>385</v>
      </c>
      <c r="C162" s="15" t="s">
        <v>386</v>
      </c>
      <c r="D162" s="13" t="s">
        <v>20</v>
      </c>
      <c r="E162" s="14" t="s">
        <v>382</v>
      </c>
      <c r="F162" s="14">
        <v>4</v>
      </c>
      <c r="G162" s="14">
        <v>65</v>
      </c>
      <c r="H162" s="14">
        <v>25</v>
      </c>
      <c r="I162" s="14"/>
      <c r="J162" s="14"/>
      <c r="K162" s="14"/>
      <c r="L162" s="17"/>
    </row>
    <row r="163" customHeight="1" spans="1:12">
      <c r="A163" s="14"/>
      <c r="B163" s="15" t="s">
        <v>387</v>
      </c>
      <c r="C163" s="15" t="s">
        <v>388</v>
      </c>
      <c r="D163" s="13" t="s">
        <v>23</v>
      </c>
      <c r="E163" s="14" t="s">
        <v>382</v>
      </c>
      <c r="F163" s="14">
        <v>4</v>
      </c>
      <c r="G163" s="14">
        <v>65</v>
      </c>
      <c r="H163" s="14">
        <v>25</v>
      </c>
      <c r="I163" s="14"/>
      <c r="J163" s="14"/>
      <c r="K163" s="14"/>
      <c r="L163" s="17"/>
    </row>
    <row r="164" customHeight="1" spans="1:12">
      <c r="A164" s="14"/>
      <c r="B164" s="15" t="s">
        <v>389</v>
      </c>
      <c r="C164" s="15" t="s">
        <v>390</v>
      </c>
      <c r="D164" s="13" t="s">
        <v>23</v>
      </c>
      <c r="E164" s="14" t="s">
        <v>382</v>
      </c>
      <c r="F164" s="14">
        <v>4</v>
      </c>
      <c r="G164" s="14">
        <v>65</v>
      </c>
      <c r="H164" s="14">
        <v>25</v>
      </c>
      <c r="I164" s="14"/>
      <c r="J164" s="14"/>
      <c r="K164" s="14"/>
      <c r="L164" s="17"/>
    </row>
    <row r="165" customHeight="1" spans="1:12">
      <c r="A165" s="14">
        <f>MAX($A$2:A164)+1</f>
        <v>54</v>
      </c>
      <c r="B165" s="15" t="s">
        <v>391</v>
      </c>
      <c r="C165" s="16" t="s">
        <v>392</v>
      </c>
      <c r="D165" s="13" t="s">
        <v>15</v>
      </c>
      <c r="E165" s="14" t="s">
        <v>393</v>
      </c>
      <c r="F165" s="14">
        <v>2</v>
      </c>
      <c r="G165" s="14">
        <v>65</v>
      </c>
      <c r="H165" s="14">
        <v>25</v>
      </c>
      <c r="I165" s="14">
        <f>G165*H165</f>
        <v>1625</v>
      </c>
      <c r="J165" s="14" t="s">
        <v>17</v>
      </c>
      <c r="K165" s="14">
        <f>I165*3</f>
        <v>4875</v>
      </c>
      <c r="L165" s="17"/>
    </row>
    <row r="166" customHeight="1" spans="1:12">
      <c r="A166" s="14"/>
      <c r="B166" s="15" t="s">
        <v>394</v>
      </c>
      <c r="C166" s="15" t="s">
        <v>395</v>
      </c>
      <c r="D166" s="13" t="s">
        <v>23</v>
      </c>
      <c r="E166" s="14" t="s">
        <v>393</v>
      </c>
      <c r="F166" s="14">
        <v>2</v>
      </c>
      <c r="G166" s="14">
        <v>65</v>
      </c>
      <c r="H166" s="14">
        <v>25</v>
      </c>
      <c r="I166" s="14"/>
      <c r="J166" s="14"/>
      <c r="K166" s="14"/>
      <c r="L166" s="17"/>
    </row>
    <row r="167" customHeight="1" spans="1:12">
      <c r="A167" s="14">
        <f>MAX($A$2:A166)+1</f>
        <v>55</v>
      </c>
      <c r="B167" s="15" t="s">
        <v>396</v>
      </c>
      <c r="C167" s="16" t="s">
        <v>397</v>
      </c>
      <c r="D167" s="13" t="s">
        <v>15</v>
      </c>
      <c r="E167" s="14" t="s">
        <v>398</v>
      </c>
      <c r="F167" s="14">
        <v>4</v>
      </c>
      <c r="G167" s="14">
        <v>65</v>
      </c>
      <c r="H167" s="14">
        <v>25</v>
      </c>
      <c r="I167" s="14">
        <f>G167*H167</f>
        <v>1625</v>
      </c>
      <c r="J167" s="14" t="s">
        <v>17</v>
      </c>
      <c r="K167" s="14">
        <f>I167*3</f>
        <v>4875</v>
      </c>
      <c r="L167" s="17"/>
    </row>
    <row r="168" customHeight="1" spans="1:12">
      <c r="A168" s="14"/>
      <c r="B168" s="15" t="s">
        <v>399</v>
      </c>
      <c r="C168" s="15" t="s">
        <v>400</v>
      </c>
      <c r="D168" s="13" t="s">
        <v>20</v>
      </c>
      <c r="E168" s="14" t="s">
        <v>398</v>
      </c>
      <c r="F168" s="14">
        <v>4</v>
      </c>
      <c r="G168" s="14">
        <v>65</v>
      </c>
      <c r="H168" s="14">
        <v>25</v>
      </c>
      <c r="I168" s="14"/>
      <c r="J168" s="14"/>
      <c r="K168" s="14"/>
      <c r="L168" s="17"/>
    </row>
    <row r="169" customHeight="1" spans="1:12">
      <c r="A169" s="14"/>
      <c r="B169" s="15" t="s">
        <v>401</v>
      </c>
      <c r="C169" s="15" t="s">
        <v>402</v>
      </c>
      <c r="D169" s="13" t="s">
        <v>23</v>
      </c>
      <c r="E169" s="14" t="s">
        <v>398</v>
      </c>
      <c r="F169" s="14">
        <v>4</v>
      </c>
      <c r="G169" s="14">
        <v>65</v>
      </c>
      <c r="H169" s="14">
        <v>25</v>
      </c>
      <c r="I169" s="14"/>
      <c r="J169" s="14"/>
      <c r="K169" s="14"/>
      <c r="L169" s="17"/>
    </row>
    <row r="170" customHeight="1" spans="1:12">
      <c r="A170" s="14"/>
      <c r="B170" s="15" t="s">
        <v>403</v>
      </c>
      <c r="C170" s="15" t="s">
        <v>404</v>
      </c>
      <c r="D170" s="13" t="s">
        <v>23</v>
      </c>
      <c r="E170" s="14" t="s">
        <v>398</v>
      </c>
      <c r="F170" s="14">
        <v>4</v>
      </c>
      <c r="G170" s="14">
        <v>65</v>
      </c>
      <c r="H170" s="14">
        <v>25</v>
      </c>
      <c r="I170" s="14"/>
      <c r="J170" s="14"/>
      <c r="K170" s="14"/>
      <c r="L170" s="17"/>
    </row>
    <row r="171" customHeight="1" spans="1:12">
      <c r="A171" s="14">
        <f>MAX($A$2:A170)+1</f>
        <v>56</v>
      </c>
      <c r="B171" s="15" t="s">
        <v>405</v>
      </c>
      <c r="C171" s="16" t="s">
        <v>406</v>
      </c>
      <c r="D171" s="13" t="s">
        <v>15</v>
      </c>
      <c r="E171" s="14" t="s">
        <v>407</v>
      </c>
      <c r="F171" s="14">
        <v>2</v>
      </c>
      <c r="G171" s="14">
        <v>65</v>
      </c>
      <c r="H171" s="14">
        <v>25</v>
      </c>
      <c r="I171" s="14">
        <f>G171*H171</f>
        <v>1625</v>
      </c>
      <c r="J171" s="14" t="s">
        <v>17</v>
      </c>
      <c r="K171" s="14">
        <f>I171*3</f>
        <v>4875</v>
      </c>
      <c r="L171" s="17"/>
    </row>
    <row r="172" customHeight="1" spans="1:12">
      <c r="A172" s="14"/>
      <c r="B172" s="15" t="s">
        <v>408</v>
      </c>
      <c r="C172" s="15" t="s">
        <v>409</v>
      </c>
      <c r="D172" s="13" t="s">
        <v>23</v>
      </c>
      <c r="E172" s="14" t="s">
        <v>407</v>
      </c>
      <c r="F172" s="14">
        <v>2</v>
      </c>
      <c r="G172" s="14">
        <v>65</v>
      </c>
      <c r="H172" s="14">
        <v>25</v>
      </c>
      <c r="I172" s="14"/>
      <c r="J172" s="14"/>
      <c r="K172" s="14"/>
      <c r="L172" s="17"/>
    </row>
    <row r="173" customHeight="1" spans="1:12">
      <c r="A173" s="14">
        <f>MAX($A$2:A172)+1</f>
        <v>57</v>
      </c>
      <c r="B173" s="15" t="s">
        <v>410</v>
      </c>
      <c r="C173" s="16" t="s">
        <v>411</v>
      </c>
      <c r="D173" s="13" t="s">
        <v>15</v>
      </c>
      <c r="E173" s="14" t="s">
        <v>412</v>
      </c>
      <c r="F173" s="14">
        <v>4</v>
      </c>
      <c r="G173" s="14">
        <v>65</v>
      </c>
      <c r="H173" s="14">
        <v>25</v>
      </c>
      <c r="I173" s="14">
        <f>G173*H173</f>
        <v>1625</v>
      </c>
      <c r="J173" s="14" t="s">
        <v>17</v>
      </c>
      <c r="K173" s="14">
        <f>I173*3</f>
        <v>4875</v>
      </c>
      <c r="L173" s="17"/>
    </row>
    <row r="174" customHeight="1" spans="1:12">
      <c r="A174" s="14"/>
      <c r="B174" s="15" t="s">
        <v>413</v>
      </c>
      <c r="C174" s="15" t="s">
        <v>414</v>
      </c>
      <c r="D174" s="13" t="s">
        <v>20</v>
      </c>
      <c r="E174" s="14" t="s">
        <v>412</v>
      </c>
      <c r="F174" s="14">
        <v>4</v>
      </c>
      <c r="G174" s="14">
        <v>65</v>
      </c>
      <c r="H174" s="14">
        <v>25</v>
      </c>
      <c r="I174" s="14"/>
      <c r="J174" s="14"/>
      <c r="K174" s="14"/>
      <c r="L174" s="17"/>
    </row>
    <row r="175" customHeight="1" spans="1:12">
      <c r="A175" s="14"/>
      <c r="B175" s="15" t="s">
        <v>415</v>
      </c>
      <c r="C175" s="15" t="s">
        <v>416</v>
      </c>
      <c r="D175" s="13" t="s">
        <v>23</v>
      </c>
      <c r="E175" s="14" t="s">
        <v>412</v>
      </c>
      <c r="F175" s="14">
        <v>4</v>
      </c>
      <c r="G175" s="14">
        <v>65</v>
      </c>
      <c r="H175" s="14">
        <v>25</v>
      </c>
      <c r="I175" s="14"/>
      <c r="J175" s="14"/>
      <c r="K175" s="14"/>
      <c r="L175" s="17"/>
    </row>
    <row r="176" customHeight="1" spans="1:12">
      <c r="A176" s="14"/>
      <c r="B176" s="15" t="s">
        <v>417</v>
      </c>
      <c r="C176" s="15" t="s">
        <v>418</v>
      </c>
      <c r="D176" s="13" t="s">
        <v>23</v>
      </c>
      <c r="E176" s="14" t="s">
        <v>412</v>
      </c>
      <c r="F176" s="14">
        <v>4</v>
      </c>
      <c r="G176" s="14">
        <v>65</v>
      </c>
      <c r="H176" s="14">
        <v>25</v>
      </c>
      <c r="I176" s="14"/>
      <c r="J176" s="14"/>
      <c r="K176" s="14"/>
      <c r="L176" s="17"/>
    </row>
    <row r="177" customHeight="1" spans="1:12">
      <c r="A177" s="14">
        <f>MAX($A$2:A176)+1</f>
        <v>58</v>
      </c>
      <c r="B177" s="15" t="s">
        <v>419</v>
      </c>
      <c r="C177" s="16" t="s">
        <v>420</v>
      </c>
      <c r="D177" s="13" t="s">
        <v>15</v>
      </c>
      <c r="E177" s="14" t="s">
        <v>421</v>
      </c>
      <c r="F177" s="14">
        <v>4</v>
      </c>
      <c r="G177" s="14">
        <v>65</v>
      </c>
      <c r="H177" s="14">
        <v>25</v>
      </c>
      <c r="I177" s="14">
        <f>G177*H177</f>
        <v>1625</v>
      </c>
      <c r="J177" s="14" t="s">
        <v>17</v>
      </c>
      <c r="K177" s="14">
        <f>I177*3</f>
        <v>4875</v>
      </c>
      <c r="L177" s="17"/>
    </row>
    <row r="178" customHeight="1" spans="1:12">
      <c r="A178" s="14"/>
      <c r="B178" s="15" t="s">
        <v>422</v>
      </c>
      <c r="C178" s="15" t="s">
        <v>423</v>
      </c>
      <c r="D178" s="13" t="s">
        <v>20</v>
      </c>
      <c r="E178" s="14" t="s">
        <v>421</v>
      </c>
      <c r="F178" s="14">
        <v>4</v>
      </c>
      <c r="G178" s="14">
        <v>65</v>
      </c>
      <c r="H178" s="14">
        <v>25</v>
      </c>
      <c r="I178" s="14"/>
      <c r="J178" s="14"/>
      <c r="K178" s="14"/>
      <c r="L178" s="17"/>
    </row>
    <row r="179" customHeight="1" spans="1:12">
      <c r="A179" s="14"/>
      <c r="B179" s="15" t="s">
        <v>424</v>
      </c>
      <c r="C179" s="15" t="s">
        <v>425</v>
      </c>
      <c r="D179" s="13" t="s">
        <v>23</v>
      </c>
      <c r="E179" s="14" t="s">
        <v>421</v>
      </c>
      <c r="F179" s="14">
        <v>4</v>
      </c>
      <c r="G179" s="14">
        <v>65</v>
      </c>
      <c r="H179" s="14">
        <v>25</v>
      </c>
      <c r="I179" s="14"/>
      <c r="J179" s="14"/>
      <c r="K179" s="14"/>
      <c r="L179" s="17"/>
    </row>
    <row r="180" customHeight="1" spans="1:12">
      <c r="A180" s="14"/>
      <c r="B180" s="15" t="s">
        <v>426</v>
      </c>
      <c r="C180" s="15" t="s">
        <v>416</v>
      </c>
      <c r="D180" s="13" t="s">
        <v>23</v>
      </c>
      <c r="E180" s="14" t="s">
        <v>421</v>
      </c>
      <c r="F180" s="14">
        <v>4</v>
      </c>
      <c r="G180" s="14">
        <v>65</v>
      </c>
      <c r="H180" s="14">
        <v>25</v>
      </c>
      <c r="I180" s="14"/>
      <c r="J180" s="14"/>
      <c r="K180" s="14"/>
      <c r="L180" s="17"/>
    </row>
    <row r="181" customHeight="1" spans="1:12">
      <c r="A181" s="14">
        <f>MAX($A$2:A180)+1</f>
        <v>59</v>
      </c>
      <c r="B181" s="15" t="s">
        <v>427</v>
      </c>
      <c r="C181" s="16" t="s">
        <v>428</v>
      </c>
      <c r="D181" s="13" t="s">
        <v>15</v>
      </c>
      <c r="E181" s="14" t="s">
        <v>429</v>
      </c>
      <c r="F181" s="14">
        <v>4</v>
      </c>
      <c r="G181" s="14">
        <v>65</v>
      </c>
      <c r="H181" s="14">
        <v>25</v>
      </c>
      <c r="I181" s="14">
        <f>G181*H181</f>
        <v>1625</v>
      </c>
      <c r="J181" s="14" t="s">
        <v>17</v>
      </c>
      <c r="K181" s="14">
        <f>I181*3</f>
        <v>4875</v>
      </c>
      <c r="L181" s="17"/>
    </row>
    <row r="182" customHeight="1" spans="1:12">
      <c r="A182" s="14"/>
      <c r="B182" s="15" t="s">
        <v>430</v>
      </c>
      <c r="C182" s="15" t="s">
        <v>431</v>
      </c>
      <c r="D182" s="13" t="s">
        <v>20</v>
      </c>
      <c r="E182" s="14" t="s">
        <v>429</v>
      </c>
      <c r="F182" s="14">
        <v>4</v>
      </c>
      <c r="G182" s="14">
        <v>65</v>
      </c>
      <c r="H182" s="14">
        <v>25</v>
      </c>
      <c r="I182" s="14"/>
      <c r="J182" s="14"/>
      <c r="K182" s="14"/>
      <c r="L182" s="17"/>
    </row>
    <row r="183" customHeight="1" spans="1:12">
      <c r="A183" s="14"/>
      <c r="B183" s="15" t="s">
        <v>432</v>
      </c>
      <c r="C183" s="15" t="s">
        <v>433</v>
      </c>
      <c r="D183" s="13" t="s">
        <v>23</v>
      </c>
      <c r="E183" s="14" t="s">
        <v>429</v>
      </c>
      <c r="F183" s="14">
        <v>4</v>
      </c>
      <c r="G183" s="14">
        <v>65</v>
      </c>
      <c r="H183" s="14">
        <v>25</v>
      </c>
      <c r="I183" s="14"/>
      <c r="J183" s="14"/>
      <c r="K183" s="14"/>
      <c r="L183" s="17"/>
    </row>
    <row r="184" customHeight="1" spans="1:12">
      <c r="A184" s="14"/>
      <c r="B184" s="15" t="s">
        <v>434</v>
      </c>
      <c r="C184" s="15" t="s">
        <v>435</v>
      </c>
      <c r="D184" s="13" t="s">
        <v>23</v>
      </c>
      <c r="E184" s="14" t="s">
        <v>429</v>
      </c>
      <c r="F184" s="14">
        <v>4</v>
      </c>
      <c r="G184" s="14">
        <v>65</v>
      </c>
      <c r="H184" s="14">
        <v>25</v>
      </c>
      <c r="I184" s="14"/>
      <c r="J184" s="14"/>
      <c r="K184" s="14"/>
      <c r="L184" s="17"/>
    </row>
    <row r="185" customHeight="1" spans="1:12">
      <c r="A185" s="14">
        <f>MAX($A$2:A184)+1</f>
        <v>60</v>
      </c>
      <c r="B185" s="15" t="s">
        <v>436</v>
      </c>
      <c r="C185" s="16" t="s">
        <v>437</v>
      </c>
      <c r="D185" s="13" t="s">
        <v>15</v>
      </c>
      <c r="E185" s="14" t="s">
        <v>438</v>
      </c>
      <c r="F185" s="14">
        <v>4</v>
      </c>
      <c r="G185" s="14">
        <v>65</v>
      </c>
      <c r="H185" s="14">
        <v>25</v>
      </c>
      <c r="I185" s="14">
        <f>G185*H185</f>
        <v>1625</v>
      </c>
      <c r="J185" s="14" t="s">
        <v>17</v>
      </c>
      <c r="K185" s="14">
        <f>I185*3</f>
        <v>4875</v>
      </c>
      <c r="L185" s="17"/>
    </row>
    <row r="186" customHeight="1" spans="1:12">
      <c r="A186" s="14"/>
      <c r="B186" s="15" t="s">
        <v>439</v>
      </c>
      <c r="C186" s="15" t="s">
        <v>440</v>
      </c>
      <c r="D186" s="13" t="s">
        <v>20</v>
      </c>
      <c r="E186" s="14" t="s">
        <v>438</v>
      </c>
      <c r="F186" s="14">
        <v>4</v>
      </c>
      <c r="G186" s="14">
        <v>65</v>
      </c>
      <c r="H186" s="14">
        <v>25</v>
      </c>
      <c r="I186" s="14"/>
      <c r="J186" s="14"/>
      <c r="K186" s="14"/>
      <c r="L186" s="17"/>
    </row>
    <row r="187" customHeight="1" spans="1:12">
      <c r="A187" s="14"/>
      <c r="B187" s="15" t="s">
        <v>441</v>
      </c>
      <c r="C187" s="15" t="s">
        <v>442</v>
      </c>
      <c r="D187" s="13" t="s">
        <v>23</v>
      </c>
      <c r="E187" s="14" t="s">
        <v>438</v>
      </c>
      <c r="F187" s="14">
        <v>4</v>
      </c>
      <c r="G187" s="14">
        <v>65</v>
      </c>
      <c r="H187" s="14">
        <v>25</v>
      </c>
      <c r="I187" s="14"/>
      <c r="J187" s="14"/>
      <c r="K187" s="14"/>
      <c r="L187" s="17"/>
    </row>
    <row r="188" customHeight="1" spans="1:12">
      <c r="A188" s="14"/>
      <c r="B188" s="15" t="s">
        <v>443</v>
      </c>
      <c r="C188" s="15" t="s">
        <v>444</v>
      </c>
      <c r="D188" s="13" t="s">
        <v>23</v>
      </c>
      <c r="E188" s="14" t="s">
        <v>438</v>
      </c>
      <c r="F188" s="14">
        <v>4</v>
      </c>
      <c r="G188" s="14">
        <v>65</v>
      </c>
      <c r="H188" s="14">
        <v>25</v>
      </c>
      <c r="I188" s="14"/>
      <c r="J188" s="14"/>
      <c r="K188" s="14"/>
      <c r="L188" s="17"/>
    </row>
    <row r="189" customHeight="1" spans="1:12">
      <c r="A189" s="14">
        <f>MAX($A$2:A188)+1</f>
        <v>61</v>
      </c>
      <c r="B189" s="15" t="s">
        <v>445</v>
      </c>
      <c r="C189" s="16" t="s">
        <v>446</v>
      </c>
      <c r="D189" s="13" t="s">
        <v>15</v>
      </c>
      <c r="E189" s="14" t="s">
        <v>447</v>
      </c>
      <c r="F189" s="14">
        <v>2</v>
      </c>
      <c r="G189" s="14">
        <v>65</v>
      </c>
      <c r="H189" s="14">
        <v>25</v>
      </c>
      <c r="I189" s="14">
        <f t="shared" ref="I189:I193" si="15">G189*H189</f>
        <v>1625</v>
      </c>
      <c r="J189" s="14" t="s">
        <v>17</v>
      </c>
      <c r="K189" s="14">
        <f t="shared" ref="K189:K193" si="16">I189*3</f>
        <v>4875</v>
      </c>
      <c r="L189" s="17"/>
    </row>
    <row r="190" customHeight="1" spans="1:12">
      <c r="A190" s="14"/>
      <c r="B190" s="15" t="s">
        <v>448</v>
      </c>
      <c r="C190" s="15" t="s">
        <v>449</v>
      </c>
      <c r="D190" s="13" t="s">
        <v>20</v>
      </c>
      <c r="E190" s="14" t="s">
        <v>447</v>
      </c>
      <c r="F190" s="14">
        <v>2</v>
      </c>
      <c r="G190" s="14">
        <v>65</v>
      </c>
      <c r="H190" s="14">
        <v>25</v>
      </c>
      <c r="I190" s="14"/>
      <c r="J190" s="14"/>
      <c r="K190" s="14"/>
      <c r="L190" s="17"/>
    </row>
    <row r="191" customHeight="1" spans="1:12">
      <c r="A191" s="14">
        <f>MAX($A$2:A190)+1</f>
        <v>62</v>
      </c>
      <c r="B191" s="15" t="s">
        <v>450</v>
      </c>
      <c r="C191" s="16" t="s">
        <v>451</v>
      </c>
      <c r="D191" s="13" t="s">
        <v>15</v>
      </c>
      <c r="E191" s="14" t="s">
        <v>452</v>
      </c>
      <c r="F191" s="14">
        <v>2</v>
      </c>
      <c r="G191" s="14">
        <v>65</v>
      </c>
      <c r="H191" s="14">
        <v>25</v>
      </c>
      <c r="I191" s="14">
        <f t="shared" si="15"/>
        <v>1625</v>
      </c>
      <c r="J191" s="14" t="s">
        <v>17</v>
      </c>
      <c r="K191" s="14">
        <f t="shared" si="16"/>
        <v>4875</v>
      </c>
      <c r="L191" s="17"/>
    </row>
    <row r="192" customHeight="1" spans="1:12">
      <c r="A192" s="14"/>
      <c r="B192" s="15" t="s">
        <v>453</v>
      </c>
      <c r="C192" s="15" t="s">
        <v>454</v>
      </c>
      <c r="D192" s="13" t="s">
        <v>23</v>
      </c>
      <c r="E192" s="14" t="s">
        <v>452</v>
      </c>
      <c r="F192" s="14">
        <v>2</v>
      </c>
      <c r="G192" s="14">
        <v>65</v>
      </c>
      <c r="H192" s="14">
        <v>25</v>
      </c>
      <c r="I192" s="14"/>
      <c r="J192" s="14"/>
      <c r="K192" s="14"/>
      <c r="L192" s="17"/>
    </row>
    <row r="193" customHeight="1" spans="1:12">
      <c r="A193" s="14">
        <f>MAX($A$2:A192)+1</f>
        <v>63</v>
      </c>
      <c r="B193" s="15" t="s">
        <v>122</v>
      </c>
      <c r="C193" s="16" t="s">
        <v>455</v>
      </c>
      <c r="D193" s="13" t="s">
        <v>15</v>
      </c>
      <c r="E193" s="14" t="s">
        <v>456</v>
      </c>
      <c r="F193" s="14">
        <v>4</v>
      </c>
      <c r="G193" s="14">
        <v>65</v>
      </c>
      <c r="H193" s="14">
        <v>25</v>
      </c>
      <c r="I193" s="14">
        <f t="shared" si="15"/>
        <v>1625</v>
      </c>
      <c r="J193" s="14" t="s">
        <v>17</v>
      </c>
      <c r="K193" s="14">
        <f t="shared" si="16"/>
        <v>4875</v>
      </c>
      <c r="L193" s="17"/>
    </row>
    <row r="194" customHeight="1" spans="1:12">
      <c r="A194" s="14"/>
      <c r="B194" s="15" t="s">
        <v>457</v>
      </c>
      <c r="C194" s="15" t="s">
        <v>458</v>
      </c>
      <c r="D194" s="13" t="s">
        <v>20</v>
      </c>
      <c r="E194" s="14" t="s">
        <v>456</v>
      </c>
      <c r="F194" s="14">
        <v>4</v>
      </c>
      <c r="G194" s="14">
        <v>65</v>
      </c>
      <c r="H194" s="14">
        <v>25</v>
      </c>
      <c r="I194" s="14"/>
      <c r="J194" s="14"/>
      <c r="K194" s="14"/>
      <c r="L194" s="17"/>
    </row>
    <row r="195" customHeight="1" spans="1:12">
      <c r="A195" s="14"/>
      <c r="B195" s="15" t="s">
        <v>459</v>
      </c>
      <c r="C195" s="15" t="s">
        <v>460</v>
      </c>
      <c r="D195" s="13" t="s">
        <v>23</v>
      </c>
      <c r="E195" s="14" t="s">
        <v>456</v>
      </c>
      <c r="F195" s="14">
        <v>4</v>
      </c>
      <c r="G195" s="14">
        <v>65</v>
      </c>
      <c r="H195" s="14">
        <v>25</v>
      </c>
      <c r="I195" s="14"/>
      <c r="J195" s="14"/>
      <c r="K195" s="14"/>
      <c r="L195" s="17"/>
    </row>
    <row r="196" customHeight="1" spans="1:12">
      <c r="A196" s="14"/>
      <c r="B196" s="15" t="s">
        <v>461</v>
      </c>
      <c r="C196" s="15" t="s">
        <v>462</v>
      </c>
      <c r="D196" s="13" t="s">
        <v>23</v>
      </c>
      <c r="E196" s="14" t="s">
        <v>456</v>
      </c>
      <c r="F196" s="14">
        <v>4</v>
      </c>
      <c r="G196" s="14">
        <v>65</v>
      </c>
      <c r="H196" s="14">
        <v>25</v>
      </c>
      <c r="I196" s="14"/>
      <c r="J196" s="14"/>
      <c r="K196" s="14"/>
      <c r="L196" s="17"/>
    </row>
    <row r="197" customHeight="1" spans="1:12">
      <c r="A197" s="14">
        <f>MAX($A$2:A196)+1</f>
        <v>64</v>
      </c>
      <c r="B197" s="15" t="s">
        <v>463</v>
      </c>
      <c r="C197" s="16" t="s">
        <v>464</v>
      </c>
      <c r="D197" s="13" t="s">
        <v>15</v>
      </c>
      <c r="E197" s="14" t="s">
        <v>465</v>
      </c>
      <c r="F197" s="14">
        <v>4</v>
      </c>
      <c r="G197" s="14">
        <v>65</v>
      </c>
      <c r="H197" s="14">
        <v>25</v>
      </c>
      <c r="I197" s="14">
        <f>G197*H197</f>
        <v>1625</v>
      </c>
      <c r="J197" s="14" t="s">
        <v>17</v>
      </c>
      <c r="K197" s="14">
        <f>I197*3</f>
        <v>4875</v>
      </c>
      <c r="L197" s="17" t="s">
        <v>121</v>
      </c>
    </row>
    <row r="198" customHeight="1" spans="1:12">
      <c r="A198" s="14"/>
      <c r="B198" s="15" t="s">
        <v>240</v>
      </c>
      <c r="C198" s="15" t="s">
        <v>464</v>
      </c>
      <c r="D198" s="13" t="s">
        <v>20</v>
      </c>
      <c r="E198" s="14" t="s">
        <v>465</v>
      </c>
      <c r="F198" s="14">
        <v>4</v>
      </c>
      <c r="G198" s="14">
        <v>65</v>
      </c>
      <c r="H198" s="14">
        <v>25</v>
      </c>
      <c r="I198" s="14"/>
      <c r="J198" s="14"/>
      <c r="K198" s="14"/>
      <c r="L198" s="17"/>
    </row>
    <row r="199" customHeight="1" spans="1:12">
      <c r="A199" s="14"/>
      <c r="B199" s="15" t="s">
        <v>466</v>
      </c>
      <c r="C199" s="15" t="s">
        <v>467</v>
      </c>
      <c r="D199" s="13" t="s">
        <v>23</v>
      </c>
      <c r="E199" s="14" t="s">
        <v>465</v>
      </c>
      <c r="F199" s="14">
        <v>4</v>
      </c>
      <c r="G199" s="14">
        <v>65</v>
      </c>
      <c r="H199" s="14">
        <v>25</v>
      </c>
      <c r="I199" s="14"/>
      <c r="J199" s="14"/>
      <c r="K199" s="14"/>
      <c r="L199" s="17"/>
    </row>
    <row r="200" customHeight="1" spans="1:12">
      <c r="A200" s="14"/>
      <c r="B200" s="15" t="s">
        <v>466</v>
      </c>
      <c r="C200" s="15" t="s">
        <v>468</v>
      </c>
      <c r="D200" s="13" t="s">
        <v>23</v>
      </c>
      <c r="E200" s="14" t="s">
        <v>465</v>
      </c>
      <c r="F200" s="14">
        <v>4</v>
      </c>
      <c r="G200" s="14">
        <v>65</v>
      </c>
      <c r="H200" s="14">
        <v>25</v>
      </c>
      <c r="I200" s="14"/>
      <c r="J200" s="14"/>
      <c r="K200" s="14"/>
      <c r="L200" s="17"/>
    </row>
    <row r="201" customHeight="1" spans="1:12">
      <c r="A201" s="14">
        <f>MAX($A$2:A200)+1</f>
        <v>65</v>
      </c>
      <c r="B201" s="15" t="s">
        <v>469</v>
      </c>
      <c r="C201" s="16" t="s">
        <v>470</v>
      </c>
      <c r="D201" s="13" t="s">
        <v>15</v>
      </c>
      <c r="E201" s="14" t="s">
        <v>471</v>
      </c>
      <c r="F201" s="14">
        <v>3</v>
      </c>
      <c r="G201" s="14">
        <v>65</v>
      </c>
      <c r="H201" s="14">
        <v>25</v>
      </c>
      <c r="I201" s="14">
        <f t="shared" ref="I201:I206" si="17">G201*H201</f>
        <v>1625</v>
      </c>
      <c r="J201" s="14" t="s">
        <v>17</v>
      </c>
      <c r="K201" s="14">
        <f t="shared" ref="K201:K206" si="18">I201*3</f>
        <v>4875</v>
      </c>
      <c r="L201" s="17"/>
    </row>
    <row r="202" customHeight="1" spans="1:12">
      <c r="A202" s="14"/>
      <c r="B202" s="15" t="s">
        <v>472</v>
      </c>
      <c r="C202" s="15" t="s">
        <v>473</v>
      </c>
      <c r="D202" s="13" t="s">
        <v>20</v>
      </c>
      <c r="E202" s="14" t="s">
        <v>471</v>
      </c>
      <c r="F202" s="14">
        <v>3</v>
      </c>
      <c r="G202" s="14">
        <v>65</v>
      </c>
      <c r="H202" s="14">
        <v>25</v>
      </c>
      <c r="I202" s="14"/>
      <c r="J202" s="14"/>
      <c r="K202" s="14"/>
      <c r="L202" s="17"/>
    </row>
    <row r="203" customHeight="1" spans="1:12">
      <c r="A203" s="14"/>
      <c r="B203" s="15" t="s">
        <v>474</v>
      </c>
      <c r="C203" s="15" t="s">
        <v>475</v>
      </c>
      <c r="D203" s="13" t="s">
        <v>23</v>
      </c>
      <c r="E203" s="14" t="s">
        <v>471</v>
      </c>
      <c r="F203" s="14">
        <v>3</v>
      </c>
      <c r="G203" s="14">
        <v>65</v>
      </c>
      <c r="H203" s="14">
        <v>25</v>
      </c>
      <c r="I203" s="14"/>
      <c r="J203" s="14"/>
      <c r="K203" s="14"/>
      <c r="L203" s="17"/>
    </row>
    <row r="204" customHeight="1" spans="1:12">
      <c r="A204" s="14">
        <f>MAX($A$2:A203)+1</f>
        <v>66</v>
      </c>
      <c r="B204" s="15" t="s">
        <v>476</v>
      </c>
      <c r="C204" s="16" t="s">
        <v>477</v>
      </c>
      <c r="D204" s="13" t="s">
        <v>15</v>
      </c>
      <c r="E204" s="14" t="s">
        <v>478</v>
      </c>
      <c r="F204" s="14">
        <v>2</v>
      </c>
      <c r="G204" s="14">
        <v>65</v>
      </c>
      <c r="H204" s="14">
        <v>25</v>
      </c>
      <c r="I204" s="14">
        <f t="shared" si="17"/>
        <v>1625</v>
      </c>
      <c r="J204" s="14" t="s">
        <v>17</v>
      </c>
      <c r="K204" s="14">
        <f t="shared" si="18"/>
        <v>4875</v>
      </c>
      <c r="L204" s="17"/>
    </row>
    <row r="205" customHeight="1" spans="1:12">
      <c r="A205" s="14"/>
      <c r="B205" s="15" t="s">
        <v>479</v>
      </c>
      <c r="C205" s="15" t="s">
        <v>480</v>
      </c>
      <c r="D205" s="13" t="s">
        <v>20</v>
      </c>
      <c r="E205" s="14" t="s">
        <v>478</v>
      </c>
      <c r="F205" s="14">
        <v>2</v>
      </c>
      <c r="G205" s="14">
        <v>65</v>
      </c>
      <c r="H205" s="14">
        <v>25</v>
      </c>
      <c r="I205" s="14"/>
      <c r="J205" s="14"/>
      <c r="K205" s="14"/>
      <c r="L205" s="17"/>
    </row>
    <row r="206" customHeight="1" spans="1:12">
      <c r="A206" s="14">
        <f>MAX($A$2:A205)+1</f>
        <v>67</v>
      </c>
      <c r="B206" s="15" t="s">
        <v>481</v>
      </c>
      <c r="C206" s="16" t="s">
        <v>482</v>
      </c>
      <c r="D206" s="13" t="s">
        <v>15</v>
      </c>
      <c r="E206" s="14" t="s">
        <v>483</v>
      </c>
      <c r="F206" s="14">
        <v>3</v>
      </c>
      <c r="G206" s="14">
        <v>65</v>
      </c>
      <c r="H206" s="14">
        <v>25</v>
      </c>
      <c r="I206" s="14">
        <f t="shared" si="17"/>
        <v>1625</v>
      </c>
      <c r="J206" s="14" t="s">
        <v>17</v>
      </c>
      <c r="K206" s="14">
        <f t="shared" si="18"/>
        <v>4875</v>
      </c>
      <c r="L206" s="17"/>
    </row>
    <row r="207" customHeight="1" spans="1:12">
      <c r="A207" s="14"/>
      <c r="B207" s="15" t="s">
        <v>484</v>
      </c>
      <c r="C207" s="15" t="s">
        <v>485</v>
      </c>
      <c r="D207" s="13" t="s">
        <v>20</v>
      </c>
      <c r="E207" s="14" t="s">
        <v>483</v>
      </c>
      <c r="F207" s="14">
        <v>3</v>
      </c>
      <c r="G207" s="14">
        <v>65</v>
      </c>
      <c r="H207" s="14">
        <v>25</v>
      </c>
      <c r="I207" s="14"/>
      <c r="J207" s="14"/>
      <c r="K207" s="14"/>
      <c r="L207" s="17"/>
    </row>
    <row r="208" customHeight="1" spans="1:12">
      <c r="A208" s="14"/>
      <c r="B208" s="15" t="s">
        <v>486</v>
      </c>
      <c r="C208" s="15" t="s">
        <v>487</v>
      </c>
      <c r="D208" s="13" t="s">
        <v>23</v>
      </c>
      <c r="E208" s="14" t="s">
        <v>483</v>
      </c>
      <c r="F208" s="14">
        <v>3</v>
      </c>
      <c r="G208" s="14">
        <v>65</v>
      </c>
      <c r="H208" s="14">
        <v>25</v>
      </c>
      <c r="I208" s="14"/>
      <c r="J208" s="14"/>
      <c r="K208" s="14"/>
      <c r="L208" s="17"/>
    </row>
    <row r="209" customHeight="1" spans="1:12">
      <c r="A209" s="14">
        <f>MAX($A$2:A208)+1</f>
        <v>68</v>
      </c>
      <c r="B209" s="15" t="s">
        <v>488</v>
      </c>
      <c r="C209" s="16" t="s">
        <v>489</v>
      </c>
      <c r="D209" s="13" t="s">
        <v>15</v>
      </c>
      <c r="E209" s="14" t="s">
        <v>490</v>
      </c>
      <c r="F209" s="14">
        <v>2</v>
      </c>
      <c r="G209" s="14">
        <v>65</v>
      </c>
      <c r="H209" s="14">
        <v>25</v>
      </c>
      <c r="I209" s="14">
        <f>G209*H209</f>
        <v>1625</v>
      </c>
      <c r="J209" s="14" t="s">
        <v>17</v>
      </c>
      <c r="K209" s="14">
        <f>I209*3</f>
        <v>4875</v>
      </c>
      <c r="L209" s="17"/>
    </row>
    <row r="210" customHeight="1" spans="1:12">
      <c r="A210" s="14"/>
      <c r="B210" s="15" t="s">
        <v>491</v>
      </c>
      <c r="C210" s="15" t="s">
        <v>492</v>
      </c>
      <c r="D210" s="13" t="s">
        <v>23</v>
      </c>
      <c r="E210" s="14" t="s">
        <v>490</v>
      </c>
      <c r="F210" s="14">
        <v>2</v>
      </c>
      <c r="G210" s="14">
        <v>65</v>
      </c>
      <c r="H210" s="14">
        <v>25</v>
      </c>
      <c r="I210" s="14"/>
      <c r="J210" s="14"/>
      <c r="K210" s="14"/>
      <c r="L210" s="17"/>
    </row>
    <row r="211" customHeight="1" spans="1:12">
      <c r="A211" s="14">
        <f>MAX($A$2:A210)+1</f>
        <v>69</v>
      </c>
      <c r="B211" s="15" t="s">
        <v>493</v>
      </c>
      <c r="C211" s="16" t="s">
        <v>494</v>
      </c>
      <c r="D211" s="13" t="s">
        <v>15</v>
      </c>
      <c r="E211" s="14" t="s">
        <v>495</v>
      </c>
      <c r="F211" s="14">
        <v>4</v>
      </c>
      <c r="G211" s="14">
        <v>65</v>
      </c>
      <c r="H211" s="14">
        <v>25</v>
      </c>
      <c r="I211" s="14">
        <f>G211*H211</f>
        <v>1625</v>
      </c>
      <c r="J211" s="14" t="s">
        <v>17</v>
      </c>
      <c r="K211" s="14">
        <f>I211*3</f>
        <v>4875</v>
      </c>
      <c r="L211" s="17"/>
    </row>
    <row r="212" customHeight="1" spans="1:12">
      <c r="A212" s="14"/>
      <c r="B212" s="15" t="s">
        <v>496</v>
      </c>
      <c r="C212" s="15" t="s">
        <v>497</v>
      </c>
      <c r="D212" s="13" t="s">
        <v>20</v>
      </c>
      <c r="E212" s="14" t="s">
        <v>495</v>
      </c>
      <c r="F212" s="14">
        <v>4</v>
      </c>
      <c r="G212" s="14">
        <v>65</v>
      </c>
      <c r="H212" s="14">
        <v>25</v>
      </c>
      <c r="I212" s="14"/>
      <c r="J212" s="14"/>
      <c r="K212" s="14"/>
      <c r="L212" s="17"/>
    </row>
    <row r="213" customHeight="1" spans="1:12">
      <c r="A213" s="14"/>
      <c r="B213" s="15" t="s">
        <v>498</v>
      </c>
      <c r="C213" s="15" t="s">
        <v>499</v>
      </c>
      <c r="D213" s="13" t="s">
        <v>23</v>
      </c>
      <c r="E213" s="14" t="s">
        <v>495</v>
      </c>
      <c r="F213" s="14">
        <v>4</v>
      </c>
      <c r="G213" s="14">
        <v>65</v>
      </c>
      <c r="H213" s="14">
        <v>25</v>
      </c>
      <c r="I213" s="14"/>
      <c r="J213" s="14"/>
      <c r="K213" s="14"/>
      <c r="L213" s="17"/>
    </row>
    <row r="214" customHeight="1" spans="1:12">
      <c r="A214" s="14"/>
      <c r="B214" s="15" t="s">
        <v>500</v>
      </c>
      <c r="C214" s="15" t="s">
        <v>501</v>
      </c>
      <c r="D214" s="13" t="s">
        <v>23</v>
      </c>
      <c r="E214" s="14" t="s">
        <v>495</v>
      </c>
      <c r="F214" s="14">
        <v>4</v>
      </c>
      <c r="G214" s="14">
        <v>65</v>
      </c>
      <c r="H214" s="14">
        <v>25</v>
      </c>
      <c r="I214" s="14"/>
      <c r="J214" s="14"/>
      <c r="K214" s="14"/>
      <c r="L214" s="17"/>
    </row>
    <row r="215" customHeight="1" spans="1:12">
      <c r="A215" s="14">
        <f>MAX($A$2:A214)+1</f>
        <v>70</v>
      </c>
      <c r="B215" s="15" t="s">
        <v>502</v>
      </c>
      <c r="C215" s="16" t="s">
        <v>503</v>
      </c>
      <c r="D215" s="13" t="s">
        <v>15</v>
      </c>
      <c r="E215" s="14" t="s">
        <v>504</v>
      </c>
      <c r="F215" s="14">
        <v>3</v>
      </c>
      <c r="G215" s="14">
        <v>65</v>
      </c>
      <c r="H215" s="14">
        <v>25</v>
      </c>
      <c r="I215" s="14">
        <f>G215*H215</f>
        <v>1625</v>
      </c>
      <c r="J215" s="14" t="s">
        <v>17</v>
      </c>
      <c r="K215" s="14">
        <f>I215*3</f>
        <v>4875</v>
      </c>
      <c r="L215" s="17"/>
    </row>
    <row r="216" customHeight="1" spans="1:12">
      <c r="A216" s="14"/>
      <c r="B216" s="15" t="s">
        <v>47</v>
      </c>
      <c r="C216" s="15" t="s">
        <v>505</v>
      </c>
      <c r="D216" s="13" t="s">
        <v>20</v>
      </c>
      <c r="E216" s="14" t="s">
        <v>504</v>
      </c>
      <c r="F216" s="14">
        <v>3</v>
      </c>
      <c r="G216" s="14">
        <v>65</v>
      </c>
      <c r="H216" s="14">
        <v>25</v>
      </c>
      <c r="I216" s="14"/>
      <c r="J216" s="14"/>
      <c r="K216" s="14"/>
      <c r="L216" s="17"/>
    </row>
    <row r="217" customHeight="1" spans="1:12">
      <c r="A217" s="14"/>
      <c r="B217" s="15" t="s">
        <v>506</v>
      </c>
      <c r="C217" s="15" t="s">
        <v>507</v>
      </c>
      <c r="D217" s="13" t="s">
        <v>23</v>
      </c>
      <c r="E217" s="14" t="s">
        <v>504</v>
      </c>
      <c r="F217" s="14">
        <v>3</v>
      </c>
      <c r="G217" s="14">
        <v>65</v>
      </c>
      <c r="H217" s="14">
        <v>25</v>
      </c>
      <c r="I217" s="14"/>
      <c r="J217" s="14"/>
      <c r="K217" s="14"/>
      <c r="L217" s="17"/>
    </row>
    <row r="218" customHeight="1" spans="1:12">
      <c r="A218" s="14">
        <f>MAX($A$2:A217)+1</f>
        <v>71</v>
      </c>
      <c r="B218" s="15" t="s">
        <v>508</v>
      </c>
      <c r="C218" s="16" t="s">
        <v>509</v>
      </c>
      <c r="D218" s="13" t="s">
        <v>15</v>
      </c>
      <c r="E218" s="14" t="s">
        <v>510</v>
      </c>
      <c r="F218" s="14">
        <v>3</v>
      </c>
      <c r="G218" s="14">
        <v>65</v>
      </c>
      <c r="H218" s="14">
        <v>25</v>
      </c>
      <c r="I218" s="14">
        <f>G218*H218</f>
        <v>1625</v>
      </c>
      <c r="J218" s="14" t="s">
        <v>17</v>
      </c>
      <c r="K218" s="14">
        <f>I218*3</f>
        <v>4875</v>
      </c>
      <c r="L218" s="17"/>
    </row>
    <row r="219" customHeight="1" spans="1:12">
      <c r="A219" s="14"/>
      <c r="B219" s="15" t="s">
        <v>240</v>
      </c>
      <c r="C219" s="15" t="s">
        <v>511</v>
      </c>
      <c r="D219" s="13" t="s">
        <v>20</v>
      </c>
      <c r="E219" s="14" t="s">
        <v>510</v>
      </c>
      <c r="F219" s="14">
        <v>3</v>
      </c>
      <c r="G219" s="14">
        <v>65</v>
      </c>
      <c r="H219" s="14">
        <v>25</v>
      </c>
      <c r="I219" s="14"/>
      <c r="J219" s="14"/>
      <c r="K219" s="14"/>
      <c r="L219" s="17"/>
    </row>
    <row r="220" customHeight="1" spans="1:12">
      <c r="A220" s="14"/>
      <c r="B220" s="15" t="s">
        <v>512</v>
      </c>
      <c r="C220" s="15" t="s">
        <v>513</v>
      </c>
      <c r="D220" s="13" t="s">
        <v>23</v>
      </c>
      <c r="E220" s="14" t="s">
        <v>510</v>
      </c>
      <c r="F220" s="14">
        <v>3</v>
      </c>
      <c r="G220" s="14">
        <v>65</v>
      </c>
      <c r="H220" s="14">
        <v>25</v>
      </c>
      <c r="I220" s="14"/>
      <c r="J220" s="14"/>
      <c r="K220" s="14"/>
      <c r="L220" s="17"/>
    </row>
    <row r="221" customHeight="1" spans="1:12">
      <c r="A221" s="14">
        <f>MAX($A$2:A220)+1</f>
        <v>72</v>
      </c>
      <c r="B221" s="15" t="s">
        <v>514</v>
      </c>
      <c r="C221" s="16" t="s">
        <v>515</v>
      </c>
      <c r="D221" s="13" t="s">
        <v>15</v>
      </c>
      <c r="E221" s="14" t="s">
        <v>516</v>
      </c>
      <c r="F221" s="14">
        <v>4</v>
      </c>
      <c r="G221" s="14">
        <v>65</v>
      </c>
      <c r="H221" s="14">
        <v>25</v>
      </c>
      <c r="I221" s="14">
        <f>G221*H221</f>
        <v>1625</v>
      </c>
      <c r="J221" s="14" t="s">
        <v>17</v>
      </c>
      <c r="K221" s="14">
        <f>I221*3</f>
        <v>4875</v>
      </c>
      <c r="L221" s="17"/>
    </row>
    <row r="222" customHeight="1" spans="1:12">
      <c r="A222" s="14"/>
      <c r="B222" s="15" t="s">
        <v>517</v>
      </c>
      <c r="C222" s="15" t="s">
        <v>518</v>
      </c>
      <c r="D222" s="13" t="s">
        <v>20</v>
      </c>
      <c r="E222" s="14" t="s">
        <v>516</v>
      </c>
      <c r="F222" s="14">
        <v>4</v>
      </c>
      <c r="G222" s="14">
        <v>65</v>
      </c>
      <c r="H222" s="14">
        <v>25</v>
      </c>
      <c r="I222" s="14"/>
      <c r="J222" s="14"/>
      <c r="K222" s="14"/>
      <c r="L222" s="17"/>
    </row>
    <row r="223" customHeight="1" spans="1:12">
      <c r="A223" s="14"/>
      <c r="B223" s="15" t="s">
        <v>223</v>
      </c>
      <c r="C223" s="15" t="s">
        <v>519</v>
      </c>
      <c r="D223" s="13" t="s">
        <v>23</v>
      </c>
      <c r="E223" s="14" t="s">
        <v>516</v>
      </c>
      <c r="F223" s="14">
        <v>4</v>
      </c>
      <c r="G223" s="14">
        <v>65</v>
      </c>
      <c r="H223" s="14">
        <v>25</v>
      </c>
      <c r="I223" s="14"/>
      <c r="J223" s="14"/>
      <c r="K223" s="14"/>
      <c r="L223" s="17"/>
    </row>
    <row r="224" customHeight="1" spans="1:12">
      <c r="A224" s="14"/>
      <c r="B224" s="15" t="s">
        <v>520</v>
      </c>
      <c r="C224" s="15" t="s">
        <v>521</v>
      </c>
      <c r="D224" s="13" t="s">
        <v>23</v>
      </c>
      <c r="E224" s="14" t="s">
        <v>516</v>
      </c>
      <c r="F224" s="14">
        <v>4</v>
      </c>
      <c r="G224" s="14">
        <v>65</v>
      </c>
      <c r="H224" s="14">
        <v>25</v>
      </c>
      <c r="I224" s="14"/>
      <c r="J224" s="14"/>
      <c r="K224" s="14"/>
      <c r="L224" s="17"/>
    </row>
    <row r="225" customHeight="1" spans="1:12">
      <c r="A225" s="14">
        <f>MAX($A$2:A224)+1</f>
        <v>73</v>
      </c>
      <c r="B225" s="15" t="s">
        <v>522</v>
      </c>
      <c r="C225" s="16" t="s">
        <v>523</v>
      </c>
      <c r="D225" s="13" t="s">
        <v>15</v>
      </c>
      <c r="E225" s="14" t="s">
        <v>524</v>
      </c>
      <c r="F225" s="14">
        <v>4</v>
      </c>
      <c r="G225" s="14">
        <v>65</v>
      </c>
      <c r="H225" s="14">
        <v>25</v>
      </c>
      <c r="I225" s="14">
        <f>G225*H225</f>
        <v>1625</v>
      </c>
      <c r="J225" s="14" t="s">
        <v>17</v>
      </c>
      <c r="K225" s="14">
        <f>I225*3</f>
        <v>4875</v>
      </c>
      <c r="L225" s="17"/>
    </row>
    <row r="226" customHeight="1" spans="1:12">
      <c r="A226" s="14"/>
      <c r="B226" s="15" t="s">
        <v>47</v>
      </c>
      <c r="C226" s="15" t="s">
        <v>525</v>
      </c>
      <c r="D226" s="13" t="s">
        <v>20</v>
      </c>
      <c r="E226" s="14" t="s">
        <v>524</v>
      </c>
      <c r="F226" s="14">
        <v>4</v>
      </c>
      <c r="G226" s="14">
        <v>65</v>
      </c>
      <c r="H226" s="14">
        <v>25</v>
      </c>
      <c r="I226" s="14"/>
      <c r="J226" s="14"/>
      <c r="K226" s="14"/>
      <c r="L226" s="17"/>
    </row>
    <row r="227" customHeight="1" spans="1:12">
      <c r="A227" s="14"/>
      <c r="B227" s="15" t="s">
        <v>526</v>
      </c>
      <c r="C227" s="15" t="s">
        <v>527</v>
      </c>
      <c r="D227" s="13" t="s">
        <v>23</v>
      </c>
      <c r="E227" s="14" t="s">
        <v>524</v>
      </c>
      <c r="F227" s="14">
        <v>4</v>
      </c>
      <c r="G227" s="14">
        <v>65</v>
      </c>
      <c r="H227" s="14">
        <v>25</v>
      </c>
      <c r="I227" s="14"/>
      <c r="J227" s="14"/>
      <c r="K227" s="14"/>
      <c r="L227" s="17"/>
    </row>
    <row r="228" customHeight="1" spans="1:12">
      <c r="A228" s="14"/>
      <c r="B228" s="15" t="s">
        <v>528</v>
      </c>
      <c r="C228" s="15" t="s">
        <v>529</v>
      </c>
      <c r="D228" s="13" t="s">
        <v>23</v>
      </c>
      <c r="E228" s="14" t="s">
        <v>524</v>
      </c>
      <c r="F228" s="14">
        <v>4</v>
      </c>
      <c r="G228" s="14">
        <v>65</v>
      </c>
      <c r="H228" s="14">
        <v>25</v>
      </c>
      <c r="I228" s="14"/>
      <c r="J228" s="14"/>
      <c r="K228" s="14"/>
      <c r="L228" s="17"/>
    </row>
    <row r="229" customHeight="1" spans="1:12">
      <c r="A229" s="14">
        <f>MAX($A$2:A228)+1</f>
        <v>74</v>
      </c>
      <c r="B229" s="15" t="s">
        <v>530</v>
      </c>
      <c r="C229" s="16" t="s">
        <v>531</v>
      </c>
      <c r="D229" s="13" t="s">
        <v>15</v>
      </c>
      <c r="E229" s="14" t="s">
        <v>532</v>
      </c>
      <c r="F229" s="14">
        <v>4</v>
      </c>
      <c r="G229" s="14">
        <v>65</v>
      </c>
      <c r="H229" s="14">
        <v>25</v>
      </c>
      <c r="I229" s="14">
        <f>G229*H229</f>
        <v>1625</v>
      </c>
      <c r="J229" s="14" t="s">
        <v>17</v>
      </c>
      <c r="K229" s="14">
        <f>I229*3</f>
        <v>4875</v>
      </c>
      <c r="L229" s="17"/>
    </row>
    <row r="230" customHeight="1" spans="1:12">
      <c r="A230" s="14"/>
      <c r="B230" s="15" t="s">
        <v>533</v>
      </c>
      <c r="C230" s="15" t="s">
        <v>534</v>
      </c>
      <c r="D230" s="13" t="s">
        <v>20</v>
      </c>
      <c r="E230" s="14" t="s">
        <v>532</v>
      </c>
      <c r="F230" s="14">
        <v>4</v>
      </c>
      <c r="G230" s="14">
        <v>65</v>
      </c>
      <c r="H230" s="14">
        <v>25</v>
      </c>
      <c r="I230" s="14"/>
      <c r="J230" s="14"/>
      <c r="K230" s="14"/>
      <c r="L230" s="17"/>
    </row>
    <row r="231" customHeight="1" spans="1:12">
      <c r="A231" s="14"/>
      <c r="B231" s="15" t="s">
        <v>535</v>
      </c>
      <c r="C231" s="15" t="s">
        <v>536</v>
      </c>
      <c r="D231" s="13" t="s">
        <v>23</v>
      </c>
      <c r="E231" s="14" t="s">
        <v>532</v>
      </c>
      <c r="F231" s="14">
        <v>4</v>
      </c>
      <c r="G231" s="14">
        <v>65</v>
      </c>
      <c r="H231" s="14">
        <v>25</v>
      </c>
      <c r="I231" s="14"/>
      <c r="J231" s="14"/>
      <c r="K231" s="14"/>
      <c r="L231" s="17"/>
    </row>
    <row r="232" customHeight="1" spans="1:12">
      <c r="A232" s="14"/>
      <c r="B232" s="15" t="s">
        <v>537</v>
      </c>
      <c r="C232" s="15" t="s">
        <v>538</v>
      </c>
      <c r="D232" s="13" t="s">
        <v>23</v>
      </c>
      <c r="E232" s="14" t="s">
        <v>532</v>
      </c>
      <c r="F232" s="14">
        <v>4</v>
      </c>
      <c r="G232" s="14">
        <v>65</v>
      </c>
      <c r="H232" s="14">
        <v>25</v>
      </c>
      <c r="I232" s="14"/>
      <c r="J232" s="14"/>
      <c r="K232" s="14"/>
      <c r="L232" s="17"/>
    </row>
    <row r="233" customHeight="1" spans="1:12">
      <c r="A233" s="14">
        <f>MAX($A$2:A232)+1</f>
        <v>75</v>
      </c>
      <c r="B233" s="15" t="s">
        <v>539</v>
      </c>
      <c r="C233" s="16" t="s">
        <v>540</v>
      </c>
      <c r="D233" s="13" t="s">
        <v>15</v>
      </c>
      <c r="E233" s="14" t="s">
        <v>541</v>
      </c>
      <c r="F233" s="14">
        <v>4</v>
      </c>
      <c r="G233" s="14">
        <v>65</v>
      </c>
      <c r="H233" s="14">
        <v>25</v>
      </c>
      <c r="I233" s="14">
        <f t="shared" ref="I233:I238" si="19">G233*H233</f>
        <v>1625</v>
      </c>
      <c r="J233" s="14" t="s">
        <v>17</v>
      </c>
      <c r="K233" s="14">
        <f t="shared" ref="K233:K238" si="20">I233*3</f>
        <v>4875</v>
      </c>
      <c r="L233" s="17" t="s">
        <v>542</v>
      </c>
    </row>
    <row r="234" customHeight="1" spans="1:12">
      <c r="A234" s="14"/>
      <c r="B234" s="15" t="s">
        <v>450</v>
      </c>
      <c r="C234" s="15" t="s">
        <v>543</v>
      </c>
      <c r="D234" s="13" t="s">
        <v>20</v>
      </c>
      <c r="E234" s="14" t="s">
        <v>541</v>
      </c>
      <c r="F234" s="14">
        <v>4</v>
      </c>
      <c r="G234" s="14">
        <v>65</v>
      </c>
      <c r="H234" s="14">
        <v>25</v>
      </c>
      <c r="I234" s="14"/>
      <c r="J234" s="14"/>
      <c r="K234" s="14"/>
      <c r="L234" s="17"/>
    </row>
    <row r="235" customHeight="1" spans="1:12">
      <c r="A235" s="14"/>
      <c r="B235" s="15" t="s">
        <v>544</v>
      </c>
      <c r="C235" s="15" t="s">
        <v>545</v>
      </c>
      <c r="D235" s="13" t="s">
        <v>23</v>
      </c>
      <c r="E235" s="14" t="s">
        <v>541</v>
      </c>
      <c r="F235" s="14">
        <v>4</v>
      </c>
      <c r="G235" s="14">
        <v>65</v>
      </c>
      <c r="H235" s="14">
        <v>25</v>
      </c>
      <c r="I235" s="14"/>
      <c r="J235" s="14"/>
      <c r="K235" s="14"/>
      <c r="L235" s="17"/>
    </row>
    <row r="236" customHeight="1" spans="1:12">
      <c r="A236" s="14"/>
      <c r="B236" s="15" t="s">
        <v>546</v>
      </c>
      <c r="C236" s="15" t="s">
        <v>547</v>
      </c>
      <c r="D236" s="13" t="s">
        <v>23</v>
      </c>
      <c r="E236" s="14" t="s">
        <v>541</v>
      </c>
      <c r="F236" s="14">
        <v>4</v>
      </c>
      <c r="G236" s="14">
        <v>65</v>
      </c>
      <c r="H236" s="14">
        <v>25</v>
      </c>
      <c r="I236" s="14"/>
      <c r="J236" s="14"/>
      <c r="K236" s="14"/>
      <c r="L236" s="17"/>
    </row>
    <row r="237" customHeight="1" spans="1:12">
      <c r="A237" s="14">
        <f>MAX($A$2:A236)+1</f>
        <v>76</v>
      </c>
      <c r="B237" s="15" t="s">
        <v>548</v>
      </c>
      <c r="C237" s="16" t="s">
        <v>549</v>
      </c>
      <c r="D237" s="13" t="s">
        <v>15</v>
      </c>
      <c r="E237" s="14" t="s">
        <v>550</v>
      </c>
      <c r="F237" s="14">
        <v>1</v>
      </c>
      <c r="G237" s="14">
        <v>35</v>
      </c>
      <c r="H237" s="14">
        <v>25</v>
      </c>
      <c r="I237" s="14">
        <f t="shared" si="19"/>
        <v>875</v>
      </c>
      <c r="J237" s="14" t="s">
        <v>17</v>
      </c>
      <c r="K237" s="14">
        <f t="shared" si="20"/>
        <v>2625</v>
      </c>
      <c r="L237" s="17"/>
    </row>
    <row r="238" customHeight="1" spans="1:12">
      <c r="A238" s="14">
        <f>MAX($A$2:A237)+1</f>
        <v>77</v>
      </c>
      <c r="B238" s="15" t="s">
        <v>551</v>
      </c>
      <c r="C238" s="16" t="s">
        <v>552</v>
      </c>
      <c r="D238" s="13" t="s">
        <v>15</v>
      </c>
      <c r="E238" s="14" t="s">
        <v>553</v>
      </c>
      <c r="F238" s="14">
        <v>4</v>
      </c>
      <c r="G238" s="14">
        <v>65</v>
      </c>
      <c r="H238" s="14">
        <v>25</v>
      </c>
      <c r="I238" s="14">
        <f t="shared" si="19"/>
        <v>1625</v>
      </c>
      <c r="J238" s="14" t="s">
        <v>17</v>
      </c>
      <c r="K238" s="14">
        <f t="shared" si="20"/>
        <v>4875</v>
      </c>
      <c r="L238" s="17"/>
    </row>
    <row r="239" customHeight="1" spans="1:12">
      <c r="A239" s="14"/>
      <c r="B239" s="15" t="s">
        <v>554</v>
      </c>
      <c r="C239" s="15" t="s">
        <v>555</v>
      </c>
      <c r="D239" s="13" t="s">
        <v>20</v>
      </c>
      <c r="E239" s="14" t="s">
        <v>553</v>
      </c>
      <c r="F239" s="14">
        <v>4</v>
      </c>
      <c r="G239" s="14">
        <v>65</v>
      </c>
      <c r="H239" s="14">
        <v>25</v>
      </c>
      <c r="I239" s="14"/>
      <c r="J239" s="14"/>
      <c r="K239" s="14"/>
      <c r="L239" s="17"/>
    </row>
    <row r="240" customHeight="1" spans="1:12">
      <c r="A240" s="14"/>
      <c r="B240" s="15" t="s">
        <v>556</v>
      </c>
      <c r="C240" s="15" t="s">
        <v>557</v>
      </c>
      <c r="D240" s="13" t="s">
        <v>23</v>
      </c>
      <c r="E240" s="14" t="s">
        <v>553</v>
      </c>
      <c r="F240" s="14">
        <v>4</v>
      </c>
      <c r="G240" s="14">
        <v>65</v>
      </c>
      <c r="H240" s="14">
        <v>25</v>
      </c>
      <c r="I240" s="14"/>
      <c r="J240" s="14"/>
      <c r="K240" s="14"/>
      <c r="L240" s="17"/>
    </row>
    <row r="241" customHeight="1" spans="1:12">
      <c r="A241" s="14"/>
      <c r="B241" s="15" t="s">
        <v>558</v>
      </c>
      <c r="C241" s="15" t="s">
        <v>559</v>
      </c>
      <c r="D241" s="13" t="s">
        <v>23</v>
      </c>
      <c r="E241" s="14" t="s">
        <v>553</v>
      </c>
      <c r="F241" s="14">
        <v>4</v>
      </c>
      <c r="G241" s="14">
        <v>65</v>
      </c>
      <c r="H241" s="14">
        <v>25</v>
      </c>
      <c r="I241" s="14"/>
      <c r="J241" s="14"/>
      <c r="K241" s="14"/>
      <c r="L241" s="17"/>
    </row>
    <row r="242" customHeight="1" spans="1:12">
      <c r="A242" s="14">
        <f>MAX($A$2:A241)+1</f>
        <v>78</v>
      </c>
      <c r="B242" s="15" t="s">
        <v>560</v>
      </c>
      <c r="C242" s="16" t="s">
        <v>561</v>
      </c>
      <c r="D242" s="13" t="s">
        <v>15</v>
      </c>
      <c r="E242" s="14" t="s">
        <v>562</v>
      </c>
      <c r="F242" s="14">
        <v>3</v>
      </c>
      <c r="G242" s="14">
        <v>65</v>
      </c>
      <c r="H242" s="14">
        <v>25</v>
      </c>
      <c r="I242" s="14">
        <f>G242*H242</f>
        <v>1625</v>
      </c>
      <c r="J242" s="14" t="s">
        <v>17</v>
      </c>
      <c r="K242" s="14">
        <f>I242*3</f>
        <v>4875</v>
      </c>
      <c r="L242" s="17"/>
    </row>
    <row r="243" customHeight="1" spans="1:12">
      <c r="A243" s="14"/>
      <c r="B243" s="15" t="s">
        <v>563</v>
      </c>
      <c r="C243" s="15" t="s">
        <v>564</v>
      </c>
      <c r="D243" s="13" t="s">
        <v>20</v>
      </c>
      <c r="E243" s="14" t="s">
        <v>562</v>
      </c>
      <c r="F243" s="14">
        <v>3</v>
      </c>
      <c r="G243" s="14">
        <v>65</v>
      </c>
      <c r="H243" s="14">
        <v>25</v>
      </c>
      <c r="I243" s="14"/>
      <c r="J243" s="14"/>
      <c r="K243" s="14"/>
      <c r="L243" s="17"/>
    </row>
    <row r="244" customHeight="1" spans="1:12">
      <c r="A244" s="14"/>
      <c r="B244" s="15" t="s">
        <v>565</v>
      </c>
      <c r="C244" s="15" t="s">
        <v>566</v>
      </c>
      <c r="D244" s="13" t="s">
        <v>23</v>
      </c>
      <c r="E244" s="14" t="s">
        <v>562</v>
      </c>
      <c r="F244" s="14">
        <v>3</v>
      </c>
      <c r="G244" s="14">
        <v>65</v>
      </c>
      <c r="H244" s="14">
        <v>25</v>
      </c>
      <c r="I244" s="14"/>
      <c r="J244" s="14"/>
      <c r="K244" s="14"/>
      <c r="L244" s="17"/>
    </row>
    <row r="245" customHeight="1" spans="1:12">
      <c r="A245" s="14">
        <f>MAX($A$2:A244)+1</f>
        <v>79</v>
      </c>
      <c r="B245" s="15" t="s">
        <v>567</v>
      </c>
      <c r="C245" s="16" t="s">
        <v>568</v>
      </c>
      <c r="D245" s="13" t="s">
        <v>15</v>
      </c>
      <c r="E245" s="14" t="s">
        <v>569</v>
      </c>
      <c r="F245" s="14">
        <v>4</v>
      </c>
      <c r="G245" s="14">
        <v>65</v>
      </c>
      <c r="H245" s="14">
        <v>25</v>
      </c>
      <c r="I245" s="14">
        <f>G245*H245</f>
        <v>1625</v>
      </c>
      <c r="J245" s="14" t="s">
        <v>17</v>
      </c>
      <c r="K245" s="14">
        <f>I245*2</f>
        <v>3250</v>
      </c>
      <c r="L245" s="17" t="s">
        <v>570</v>
      </c>
    </row>
    <row r="246" customHeight="1" spans="1:12">
      <c r="A246" s="14"/>
      <c r="B246" s="15" t="s">
        <v>571</v>
      </c>
      <c r="C246" s="15" t="s">
        <v>572</v>
      </c>
      <c r="D246" s="13" t="s">
        <v>20</v>
      </c>
      <c r="E246" s="14" t="s">
        <v>569</v>
      </c>
      <c r="F246" s="14">
        <v>4</v>
      </c>
      <c r="G246" s="14">
        <v>65</v>
      </c>
      <c r="H246" s="14">
        <v>25</v>
      </c>
      <c r="I246" s="14"/>
      <c r="J246" s="14"/>
      <c r="K246" s="14"/>
      <c r="L246" s="17"/>
    </row>
    <row r="247" customHeight="1" spans="1:12">
      <c r="A247" s="14"/>
      <c r="B247" s="15" t="s">
        <v>573</v>
      </c>
      <c r="C247" s="15" t="s">
        <v>574</v>
      </c>
      <c r="D247" s="13" t="s">
        <v>23</v>
      </c>
      <c r="E247" s="14" t="s">
        <v>569</v>
      </c>
      <c r="F247" s="14">
        <v>4</v>
      </c>
      <c r="G247" s="14">
        <v>65</v>
      </c>
      <c r="H247" s="14">
        <v>25</v>
      </c>
      <c r="I247" s="14"/>
      <c r="J247" s="14"/>
      <c r="K247" s="14"/>
      <c r="L247" s="17"/>
    </row>
    <row r="248" customHeight="1" spans="1:12">
      <c r="A248" s="14"/>
      <c r="B248" s="15" t="s">
        <v>573</v>
      </c>
      <c r="C248" s="15" t="s">
        <v>575</v>
      </c>
      <c r="D248" s="13" t="s">
        <v>23</v>
      </c>
      <c r="E248" s="14" t="s">
        <v>569</v>
      </c>
      <c r="F248" s="14">
        <v>4</v>
      </c>
      <c r="G248" s="14">
        <v>65</v>
      </c>
      <c r="H248" s="14">
        <v>25</v>
      </c>
      <c r="I248" s="14"/>
      <c r="J248" s="14"/>
      <c r="K248" s="14"/>
      <c r="L248" s="17"/>
    </row>
    <row r="249" customHeight="1" spans="1:12">
      <c r="A249" s="14">
        <f>MAX($A$2:A248)+1</f>
        <v>80</v>
      </c>
      <c r="B249" s="15" t="s">
        <v>576</v>
      </c>
      <c r="C249" s="16" t="s">
        <v>577</v>
      </c>
      <c r="D249" s="13" t="s">
        <v>15</v>
      </c>
      <c r="E249" s="14" t="s">
        <v>578</v>
      </c>
      <c r="F249" s="14">
        <v>4</v>
      </c>
      <c r="G249" s="14">
        <v>65</v>
      </c>
      <c r="H249" s="14">
        <v>25</v>
      </c>
      <c r="I249" s="14">
        <f>G249*H249</f>
        <v>1625</v>
      </c>
      <c r="J249" s="14" t="s">
        <v>17</v>
      </c>
      <c r="K249" s="14">
        <f>I249*3</f>
        <v>4875</v>
      </c>
      <c r="L249" s="17"/>
    </row>
    <row r="250" customHeight="1" spans="1:12">
      <c r="A250" s="14"/>
      <c r="B250" s="15" t="s">
        <v>579</v>
      </c>
      <c r="C250" s="15" t="s">
        <v>580</v>
      </c>
      <c r="D250" s="13" t="s">
        <v>20</v>
      </c>
      <c r="E250" s="14" t="s">
        <v>578</v>
      </c>
      <c r="F250" s="14">
        <v>4</v>
      </c>
      <c r="G250" s="14">
        <v>65</v>
      </c>
      <c r="H250" s="14">
        <v>25</v>
      </c>
      <c r="I250" s="14"/>
      <c r="J250" s="14"/>
      <c r="K250" s="14"/>
      <c r="L250" s="17"/>
    </row>
    <row r="251" customHeight="1" spans="1:12">
      <c r="A251" s="14"/>
      <c r="B251" s="15" t="s">
        <v>581</v>
      </c>
      <c r="C251" s="15" t="s">
        <v>175</v>
      </c>
      <c r="D251" s="13" t="s">
        <v>23</v>
      </c>
      <c r="E251" s="14" t="s">
        <v>578</v>
      </c>
      <c r="F251" s="14">
        <v>4</v>
      </c>
      <c r="G251" s="14">
        <v>65</v>
      </c>
      <c r="H251" s="14">
        <v>25</v>
      </c>
      <c r="I251" s="14"/>
      <c r="J251" s="14"/>
      <c r="K251" s="14"/>
      <c r="L251" s="17"/>
    </row>
    <row r="252" customHeight="1" spans="1:12">
      <c r="A252" s="14"/>
      <c r="B252" s="15" t="s">
        <v>582</v>
      </c>
      <c r="C252" s="15" t="s">
        <v>583</v>
      </c>
      <c r="D252" s="13" t="s">
        <v>23</v>
      </c>
      <c r="E252" s="14" t="s">
        <v>578</v>
      </c>
      <c r="F252" s="14">
        <v>4</v>
      </c>
      <c r="G252" s="14">
        <v>65</v>
      </c>
      <c r="H252" s="14">
        <v>25</v>
      </c>
      <c r="I252" s="14"/>
      <c r="J252" s="14"/>
      <c r="K252" s="14"/>
      <c r="L252" s="17"/>
    </row>
    <row r="253" customHeight="1" spans="1:12">
      <c r="A253" s="14">
        <f>MAX($A$2:A252)+1</f>
        <v>81</v>
      </c>
      <c r="B253" s="15" t="s">
        <v>427</v>
      </c>
      <c r="C253" s="16" t="s">
        <v>584</v>
      </c>
      <c r="D253" s="13" t="s">
        <v>15</v>
      </c>
      <c r="E253" s="14" t="s">
        <v>585</v>
      </c>
      <c r="F253" s="14">
        <v>4</v>
      </c>
      <c r="G253" s="14">
        <v>65</v>
      </c>
      <c r="H253" s="14">
        <v>25</v>
      </c>
      <c r="I253" s="14">
        <f>G253*H253</f>
        <v>1625</v>
      </c>
      <c r="J253" s="14" t="s">
        <v>17</v>
      </c>
      <c r="K253" s="14">
        <f>I253*3</f>
        <v>4875</v>
      </c>
      <c r="L253" s="17"/>
    </row>
    <row r="254" customHeight="1" spans="1:12">
      <c r="A254" s="14"/>
      <c r="B254" s="15" t="s">
        <v>586</v>
      </c>
      <c r="C254" s="15" t="s">
        <v>587</v>
      </c>
      <c r="D254" s="13" t="s">
        <v>20</v>
      </c>
      <c r="E254" s="14" t="s">
        <v>585</v>
      </c>
      <c r="F254" s="14">
        <v>4</v>
      </c>
      <c r="G254" s="14">
        <v>65</v>
      </c>
      <c r="H254" s="14">
        <v>25</v>
      </c>
      <c r="I254" s="14"/>
      <c r="J254" s="14"/>
      <c r="K254" s="14"/>
      <c r="L254" s="17"/>
    </row>
    <row r="255" customHeight="1" spans="1:12">
      <c r="A255" s="14"/>
      <c r="B255" s="15" t="s">
        <v>588</v>
      </c>
      <c r="C255" s="15" t="s">
        <v>589</v>
      </c>
      <c r="D255" s="13" t="s">
        <v>216</v>
      </c>
      <c r="E255" s="14" t="s">
        <v>585</v>
      </c>
      <c r="F255" s="14">
        <v>4</v>
      </c>
      <c r="G255" s="14">
        <v>65</v>
      </c>
      <c r="H255" s="14">
        <v>25</v>
      </c>
      <c r="I255" s="14"/>
      <c r="J255" s="14"/>
      <c r="K255" s="14"/>
      <c r="L255" s="17"/>
    </row>
    <row r="256" customHeight="1" spans="1:12">
      <c r="A256" s="14"/>
      <c r="B256" s="15" t="s">
        <v>590</v>
      </c>
      <c r="C256" s="15" t="s">
        <v>591</v>
      </c>
      <c r="D256" s="13" t="s">
        <v>23</v>
      </c>
      <c r="E256" s="14" t="s">
        <v>585</v>
      </c>
      <c r="F256" s="14">
        <v>4</v>
      </c>
      <c r="G256" s="14">
        <v>65</v>
      </c>
      <c r="H256" s="14">
        <v>25</v>
      </c>
      <c r="I256" s="14"/>
      <c r="J256" s="14"/>
      <c r="K256" s="14"/>
      <c r="L256" s="17"/>
    </row>
    <row r="257" customHeight="1" spans="1:12">
      <c r="A257" s="14">
        <f>MAX($A$2:A256)+1</f>
        <v>82</v>
      </c>
      <c r="B257" s="15" t="s">
        <v>592</v>
      </c>
      <c r="C257" s="16" t="s">
        <v>593</v>
      </c>
      <c r="D257" s="13" t="s">
        <v>15</v>
      </c>
      <c r="E257" s="14" t="s">
        <v>594</v>
      </c>
      <c r="F257" s="14">
        <v>4</v>
      </c>
      <c r="G257" s="14">
        <v>65</v>
      </c>
      <c r="H257" s="14">
        <v>25</v>
      </c>
      <c r="I257" s="14">
        <f>G257*H257</f>
        <v>1625</v>
      </c>
      <c r="J257" s="14" t="s">
        <v>17</v>
      </c>
      <c r="K257" s="14">
        <f>I257*3</f>
        <v>4875</v>
      </c>
      <c r="L257" s="17"/>
    </row>
    <row r="258" customHeight="1" spans="1:12">
      <c r="A258" s="14"/>
      <c r="B258" s="15" t="s">
        <v>595</v>
      </c>
      <c r="C258" s="15" t="s">
        <v>596</v>
      </c>
      <c r="D258" s="13" t="s">
        <v>20</v>
      </c>
      <c r="E258" s="14" t="s">
        <v>594</v>
      </c>
      <c r="F258" s="14">
        <v>4</v>
      </c>
      <c r="G258" s="14">
        <v>65</v>
      </c>
      <c r="H258" s="14">
        <v>25</v>
      </c>
      <c r="I258" s="14"/>
      <c r="J258" s="14"/>
      <c r="K258" s="14"/>
      <c r="L258" s="17"/>
    </row>
    <row r="259" customHeight="1" spans="1:12">
      <c r="A259" s="14"/>
      <c r="B259" s="15" t="s">
        <v>597</v>
      </c>
      <c r="C259" s="15" t="s">
        <v>598</v>
      </c>
      <c r="D259" s="13" t="s">
        <v>23</v>
      </c>
      <c r="E259" s="14" t="s">
        <v>594</v>
      </c>
      <c r="F259" s="14">
        <v>4</v>
      </c>
      <c r="G259" s="14">
        <v>65</v>
      </c>
      <c r="H259" s="14">
        <v>25</v>
      </c>
      <c r="I259" s="14"/>
      <c r="J259" s="14"/>
      <c r="K259" s="14"/>
      <c r="L259" s="17"/>
    </row>
    <row r="260" customHeight="1" spans="1:12">
      <c r="A260" s="14"/>
      <c r="B260" s="15" t="s">
        <v>599</v>
      </c>
      <c r="C260" s="15" t="s">
        <v>600</v>
      </c>
      <c r="D260" s="13" t="s">
        <v>23</v>
      </c>
      <c r="E260" s="14" t="s">
        <v>594</v>
      </c>
      <c r="F260" s="14">
        <v>4</v>
      </c>
      <c r="G260" s="14">
        <v>65</v>
      </c>
      <c r="H260" s="14">
        <v>25</v>
      </c>
      <c r="I260" s="14"/>
      <c r="J260" s="14"/>
      <c r="K260" s="14"/>
      <c r="L260" s="17"/>
    </row>
    <row r="261" customHeight="1" spans="1:12">
      <c r="A261" s="14">
        <f>MAX($A$2:A260)+1</f>
        <v>83</v>
      </c>
      <c r="B261" s="15" t="s">
        <v>601</v>
      </c>
      <c r="C261" s="16" t="s">
        <v>602</v>
      </c>
      <c r="D261" s="13" t="s">
        <v>15</v>
      </c>
      <c r="E261" s="14" t="s">
        <v>603</v>
      </c>
      <c r="F261" s="14">
        <v>3</v>
      </c>
      <c r="G261" s="14">
        <v>65</v>
      </c>
      <c r="H261" s="14">
        <v>25</v>
      </c>
      <c r="I261" s="14">
        <f>G261*H261</f>
        <v>1625</v>
      </c>
      <c r="J261" s="14" t="s">
        <v>17</v>
      </c>
      <c r="K261" s="14">
        <f>I261*3</f>
        <v>4875</v>
      </c>
      <c r="L261" s="17"/>
    </row>
    <row r="262" customHeight="1" spans="1:12">
      <c r="A262" s="14"/>
      <c r="B262" s="15" t="s">
        <v>604</v>
      </c>
      <c r="C262" s="15" t="s">
        <v>605</v>
      </c>
      <c r="D262" s="13" t="s">
        <v>20</v>
      </c>
      <c r="E262" s="14" t="s">
        <v>603</v>
      </c>
      <c r="F262" s="14">
        <v>3</v>
      </c>
      <c r="G262" s="14">
        <v>65</v>
      </c>
      <c r="H262" s="14">
        <v>25</v>
      </c>
      <c r="I262" s="14"/>
      <c r="J262" s="14"/>
      <c r="K262" s="14"/>
      <c r="L262" s="17"/>
    </row>
    <row r="263" customHeight="1" spans="1:12">
      <c r="A263" s="14"/>
      <c r="B263" s="15" t="s">
        <v>606</v>
      </c>
      <c r="C263" s="15" t="s">
        <v>607</v>
      </c>
      <c r="D263" s="13" t="s">
        <v>23</v>
      </c>
      <c r="E263" s="14" t="s">
        <v>603</v>
      </c>
      <c r="F263" s="14">
        <v>3</v>
      </c>
      <c r="G263" s="14">
        <v>65</v>
      </c>
      <c r="H263" s="14">
        <v>25</v>
      </c>
      <c r="I263" s="14"/>
      <c r="J263" s="14"/>
      <c r="K263" s="14"/>
      <c r="L263" s="17"/>
    </row>
    <row r="264" customHeight="1" spans="1:12">
      <c r="A264" s="14">
        <f>MAX($A$2:A263)+1</f>
        <v>84</v>
      </c>
      <c r="B264" s="15" t="s">
        <v>608</v>
      </c>
      <c r="C264" s="16" t="s">
        <v>609</v>
      </c>
      <c r="D264" s="13" t="s">
        <v>15</v>
      </c>
      <c r="E264" s="14" t="s">
        <v>610</v>
      </c>
      <c r="F264" s="14">
        <v>3</v>
      </c>
      <c r="G264" s="14">
        <v>65</v>
      </c>
      <c r="H264" s="14">
        <v>25</v>
      </c>
      <c r="I264" s="14">
        <f>G264*H264</f>
        <v>1625</v>
      </c>
      <c r="J264" s="14" t="s">
        <v>17</v>
      </c>
      <c r="K264" s="14">
        <f>I264*3</f>
        <v>4875</v>
      </c>
      <c r="L264" s="17"/>
    </row>
    <row r="265" customHeight="1" spans="1:12">
      <c r="A265" s="14"/>
      <c r="B265" s="15" t="s">
        <v>611</v>
      </c>
      <c r="C265" s="15" t="s">
        <v>612</v>
      </c>
      <c r="D265" s="13" t="s">
        <v>20</v>
      </c>
      <c r="E265" s="14" t="s">
        <v>610</v>
      </c>
      <c r="F265" s="14">
        <v>3</v>
      </c>
      <c r="G265" s="14">
        <v>65</v>
      </c>
      <c r="H265" s="14">
        <v>25</v>
      </c>
      <c r="I265" s="14"/>
      <c r="J265" s="14"/>
      <c r="K265" s="14"/>
      <c r="L265" s="17"/>
    </row>
    <row r="266" customHeight="1" spans="1:12">
      <c r="A266" s="14"/>
      <c r="B266" s="15" t="s">
        <v>613</v>
      </c>
      <c r="C266" s="15" t="s">
        <v>614</v>
      </c>
      <c r="D266" s="13" t="s">
        <v>23</v>
      </c>
      <c r="E266" s="14" t="s">
        <v>610</v>
      </c>
      <c r="F266" s="14">
        <v>3</v>
      </c>
      <c r="G266" s="14">
        <v>65</v>
      </c>
      <c r="H266" s="14">
        <v>25</v>
      </c>
      <c r="I266" s="14"/>
      <c r="J266" s="14"/>
      <c r="K266" s="14"/>
      <c r="L266" s="17"/>
    </row>
    <row r="267" customHeight="1" spans="1:12">
      <c r="A267" s="14">
        <f>MAX($A$2:A266)+1</f>
        <v>85</v>
      </c>
      <c r="B267" s="15" t="s">
        <v>615</v>
      </c>
      <c r="C267" s="16" t="s">
        <v>616</v>
      </c>
      <c r="D267" s="13" t="s">
        <v>15</v>
      </c>
      <c r="E267" s="14" t="s">
        <v>617</v>
      </c>
      <c r="F267" s="14">
        <v>3</v>
      </c>
      <c r="G267" s="14">
        <v>65</v>
      </c>
      <c r="H267" s="14">
        <v>25</v>
      </c>
      <c r="I267" s="14">
        <f>G267*H267</f>
        <v>1625</v>
      </c>
      <c r="J267" s="14" t="s">
        <v>17</v>
      </c>
      <c r="K267" s="14">
        <f>I267*3</f>
        <v>4875</v>
      </c>
      <c r="L267" s="17"/>
    </row>
    <row r="268" customHeight="1" spans="1:12">
      <c r="A268" s="14"/>
      <c r="B268" s="15" t="s">
        <v>618</v>
      </c>
      <c r="C268" s="15" t="s">
        <v>619</v>
      </c>
      <c r="D268" s="13" t="s">
        <v>20</v>
      </c>
      <c r="E268" s="14" t="s">
        <v>617</v>
      </c>
      <c r="F268" s="14">
        <v>3</v>
      </c>
      <c r="G268" s="14">
        <v>65</v>
      </c>
      <c r="H268" s="14">
        <v>25</v>
      </c>
      <c r="I268" s="14"/>
      <c r="J268" s="14"/>
      <c r="K268" s="14"/>
      <c r="L268" s="17"/>
    </row>
    <row r="269" customHeight="1" spans="1:12">
      <c r="A269" s="14"/>
      <c r="B269" s="15" t="s">
        <v>620</v>
      </c>
      <c r="C269" s="15" t="s">
        <v>621</v>
      </c>
      <c r="D269" s="13" t="s">
        <v>23</v>
      </c>
      <c r="E269" s="14" t="s">
        <v>617</v>
      </c>
      <c r="F269" s="14">
        <v>3</v>
      </c>
      <c r="G269" s="14">
        <v>65</v>
      </c>
      <c r="H269" s="14">
        <v>25</v>
      </c>
      <c r="I269" s="14"/>
      <c r="J269" s="14"/>
      <c r="K269" s="14"/>
      <c r="L269" s="17"/>
    </row>
    <row r="270" customHeight="1" spans="1:12">
      <c r="A270" s="14"/>
      <c r="B270" s="15" t="s">
        <v>622</v>
      </c>
      <c r="C270" s="15" t="s">
        <v>623</v>
      </c>
      <c r="D270" s="13" t="s">
        <v>23</v>
      </c>
      <c r="E270" s="14" t="s">
        <v>617</v>
      </c>
      <c r="F270" s="14">
        <v>3</v>
      </c>
      <c r="G270" s="14">
        <v>65</v>
      </c>
      <c r="H270" s="14">
        <v>25</v>
      </c>
      <c r="I270" s="14"/>
      <c r="J270" s="14"/>
      <c r="K270" s="14"/>
      <c r="L270" s="17"/>
    </row>
    <row r="271" customHeight="1" spans="1:12">
      <c r="A271" s="14">
        <f>MAX($A$2:A270)+1</f>
        <v>86</v>
      </c>
      <c r="B271" s="15" t="s">
        <v>624</v>
      </c>
      <c r="C271" s="16" t="s">
        <v>625</v>
      </c>
      <c r="D271" s="13" t="s">
        <v>15</v>
      </c>
      <c r="E271" s="14" t="s">
        <v>626</v>
      </c>
      <c r="F271" s="14">
        <v>3</v>
      </c>
      <c r="G271" s="14">
        <v>65</v>
      </c>
      <c r="H271" s="14">
        <v>25</v>
      </c>
      <c r="I271" s="14">
        <f>G271*H271</f>
        <v>1625</v>
      </c>
      <c r="J271" s="14" t="s">
        <v>17</v>
      </c>
      <c r="K271" s="14">
        <f>I271*3</f>
        <v>4875</v>
      </c>
      <c r="L271" s="17"/>
    </row>
    <row r="272" customHeight="1" spans="1:12">
      <c r="A272" s="14"/>
      <c r="B272" s="15" t="s">
        <v>627</v>
      </c>
      <c r="C272" s="15" t="s">
        <v>628</v>
      </c>
      <c r="D272" s="13" t="s">
        <v>20</v>
      </c>
      <c r="E272" s="14" t="s">
        <v>626</v>
      </c>
      <c r="F272" s="14">
        <v>3</v>
      </c>
      <c r="G272" s="14">
        <v>65</v>
      </c>
      <c r="H272" s="14">
        <v>25</v>
      </c>
      <c r="I272" s="14"/>
      <c r="J272" s="14"/>
      <c r="K272" s="14"/>
      <c r="L272" s="17"/>
    </row>
    <row r="273" customHeight="1" spans="1:12">
      <c r="A273" s="14"/>
      <c r="B273" s="15" t="s">
        <v>629</v>
      </c>
      <c r="C273" s="15" t="s">
        <v>630</v>
      </c>
      <c r="D273" s="13" t="s">
        <v>23</v>
      </c>
      <c r="E273" s="14" t="s">
        <v>626</v>
      </c>
      <c r="F273" s="14">
        <v>3</v>
      </c>
      <c r="G273" s="14">
        <v>65</v>
      </c>
      <c r="H273" s="14">
        <v>25</v>
      </c>
      <c r="I273" s="14"/>
      <c r="J273" s="14"/>
      <c r="K273" s="14"/>
      <c r="L273" s="17"/>
    </row>
    <row r="274" customHeight="1" spans="1:12">
      <c r="A274" s="14">
        <f>MAX($A$2:A273)+1</f>
        <v>87</v>
      </c>
      <c r="B274" s="15" t="s">
        <v>631</v>
      </c>
      <c r="C274" s="16" t="s">
        <v>632</v>
      </c>
      <c r="D274" s="13" t="s">
        <v>15</v>
      </c>
      <c r="E274" s="14" t="s">
        <v>633</v>
      </c>
      <c r="F274" s="14">
        <v>4</v>
      </c>
      <c r="G274" s="14">
        <v>65</v>
      </c>
      <c r="H274" s="14">
        <v>25</v>
      </c>
      <c r="I274" s="14">
        <f>G274*H274</f>
        <v>1625</v>
      </c>
      <c r="J274" s="14" t="s">
        <v>17</v>
      </c>
      <c r="K274" s="14">
        <f>I274*3</f>
        <v>4875</v>
      </c>
      <c r="L274" s="17"/>
    </row>
    <row r="275" customHeight="1" spans="1:12">
      <c r="A275" s="14"/>
      <c r="B275" s="15" t="s">
        <v>634</v>
      </c>
      <c r="C275" s="15" t="s">
        <v>635</v>
      </c>
      <c r="D275" s="13" t="s">
        <v>20</v>
      </c>
      <c r="E275" s="14" t="s">
        <v>633</v>
      </c>
      <c r="F275" s="14">
        <v>4</v>
      </c>
      <c r="G275" s="14">
        <v>65</v>
      </c>
      <c r="H275" s="14">
        <v>25</v>
      </c>
      <c r="I275" s="14"/>
      <c r="J275" s="14"/>
      <c r="K275" s="14"/>
      <c r="L275" s="17"/>
    </row>
    <row r="276" customHeight="1" spans="1:12">
      <c r="A276" s="14"/>
      <c r="B276" s="15" t="s">
        <v>636</v>
      </c>
      <c r="C276" s="15" t="s">
        <v>637</v>
      </c>
      <c r="D276" s="13" t="s">
        <v>23</v>
      </c>
      <c r="E276" s="14" t="s">
        <v>633</v>
      </c>
      <c r="F276" s="14">
        <v>4</v>
      </c>
      <c r="G276" s="14">
        <v>65</v>
      </c>
      <c r="H276" s="14">
        <v>25</v>
      </c>
      <c r="I276" s="14"/>
      <c r="J276" s="14"/>
      <c r="K276" s="14"/>
      <c r="L276" s="17"/>
    </row>
    <row r="277" customHeight="1" spans="1:12">
      <c r="A277" s="14"/>
      <c r="B277" s="15" t="s">
        <v>638</v>
      </c>
      <c r="C277" s="15" t="s">
        <v>639</v>
      </c>
      <c r="D277" s="13" t="s">
        <v>23</v>
      </c>
      <c r="E277" s="14" t="s">
        <v>633</v>
      </c>
      <c r="F277" s="14">
        <v>4</v>
      </c>
      <c r="G277" s="14">
        <v>65</v>
      </c>
      <c r="H277" s="14">
        <v>25</v>
      </c>
      <c r="I277" s="14"/>
      <c r="J277" s="14"/>
      <c r="K277" s="14"/>
      <c r="L277" s="17"/>
    </row>
    <row r="278" customHeight="1" spans="1:12">
      <c r="A278" s="14">
        <f>MAX($A$2:A277)+1</f>
        <v>88</v>
      </c>
      <c r="B278" s="15" t="s">
        <v>640</v>
      </c>
      <c r="C278" s="15" t="s">
        <v>641</v>
      </c>
      <c r="D278" s="13" t="s">
        <v>15</v>
      </c>
      <c r="E278" s="14" t="s">
        <v>642</v>
      </c>
      <c r="F278" s="14">
        <v>4</v>
      </c>
      <c r="G278" s="14">
        <v>65</v>
      </c>
      <c r="H278" s="14">
        <v>25</v>
      </c>
      <c r="I278" s="14">
        <f>G278*H278</f>
        <v>1625</v>
      </c>
      <c r="J278" s="14" t="s">
        <v>17</v>
      </c>
      <c r="K278" s="14">
        <f>I278*3</f>
        <v>4875</v>
      </c>
      <c r="L278" s="17"/>
    </row>
    <row r="279" customHeight="1" spans="1:12">
      <c r="A279" s="14"/>
      <c r="B279" s="15" t="s">
        <v>122</v>
      </c>
      <c r="C279" s="15" t="s">
        <v>643</v>
      </c>
      <c r="D279" s="13" t="s">
        <v>20</v>
      </c>
      <c r="E279" s="14" t="s">
        <v>642</v>
      </c>
      <c r="F279" s="14">
        <v>4</v>
      </c>
      <c r="G279" s="14">
        <v>65</v>
      </c>
      <c r="H279" s="14">
        <v>25</v>
      </c>
      <c r="I279" s="14"/>
      <c r="J279" s="14"/>
      <c r="K279" s="14"/>
      <c r="L279" s="17"/>
    </row>
    <row r="280" customHeight="1" spans="1:12">
      <c r="A280" s="14"/>
      <c r="B280" s="15" t="s">
        <v>644</v>
      </c>
      <c r="C280" s="15" t="s">
        <v>645</v>
      </c>
      <c r="D280" s="13" t="s">
        <v>23</v>
      </c>
      <c r="E280" s="14" t="s">
        <v>642</v>
      </c>
      <c r="F280" s="14">
        <v>4</v>
      </c>
      <c r="G280" s="14">
        <v>65</v>
      </c>
      <c r="H280" s="14">
        <v>25</v>
      </c>
      <c r="I280" s="14"/>
      <c r="J280" s="14"/>
      <c r="K280" s="14"/>
      <c r="L280" s="17"/>
    </row>
    <row r="281" customHeight="1" spans="1:12">
      <c r="A281" s="14"/>
      <c r="B281" s="15" t="s">
        <v>646</v>
      </c>
      <c r="C281" s="15" t="s">
        <v>647</v>
      </c>
      <c r="D281" s="13" t="s">
        <v>23</v>
      </c>
      <c r="E281" s="14" t="s">
        <v>642</v>
      </c>
      <c r="F281" s="14">
        <v>4</v>
      </c>
      <c r="G281" s="14">
        <v>65</v>
      </c>
      <c r="H281" s="14">
        <v>25</v>
      </c>
      <c r="I281" s="14"/>
      <c r="J281" s="14"/>
      <c r="K281" s="14"/>
      <c r="L281" s="17"/>
    </row>
    <row r="282" customHeight="1" spans="1:12">
      <c r="A282" s="14">
        <f>MAX($A$2:A281)+1</f>
        <v>89</v>
      </c>
      <c r="B282" s="15" t="s">
        <v>648</v>
      </c>
      <c r="C282" s="16" t="s">
        <v>649</v>
      </c>
      <c r="D282" s="13" t="s">
        <v>15</v>
      </c>
      <c r="E282" s="14" t="s">
        <v>650</v>
      </c>
      <c r="F282" s="14">
        <v>3</v>
      </c>
      <c r="G282" s="14">
        <v>65</v>
      </c>
      <c r="H282" s="14">
        <v>25</v>
      </c>
      <c r="I282" s="14">
        <f>G282*H282</f>
        <v>1625</v>
      </c>
      <c r="J282" s="14" t="s">
        <v>17</v>
      </c>
      <c r="K282" s="14">
        <f>I282*3</f>
        <v>4875</v>
      </c>
      <c r="L282" s="17"/>
    </row>
    <row r="283" customHeight="1" spans="1:12">
      <c r="A283" s="14"/>
      <c r="B283" s="15" t="s">
        <v>651</v>
      </c>
      <c r="C283" s="15" t="s">
        <v>652</v>
      </c>
      <c r="D283" s="13" t="s">
        <v>20</v>
      </c>
      <c r="E283" s="14" t="s">
        <v>650</v>
      </c>
      <c r="F283" s="14">
        <v>3</v>
      </c>
      <c r="G283" s="14">
        <v>65</v>
      </c>
      <c r="H283" s="14">
        <v>25</v>
      </c>
      <c r="I283" s="14"/>
      <c r="J283" s="14"/>
      <c r="K283" s="14"/>
      <c r="L283" s="17"/>
    </row>
    <row r="284" customHeight="1" spans="1:12">
      <c r="A284" s="14"/>
      <c r="B284" s="15" t="s">
        <v>653</v>
      </c>
      <c r="C284" s="15" t="s">
        <v>654</v>
      </c>
      <c r="D284" s="13" t="s">
        <v>23</v>
      </c>
      <c r="E284" s="14" t="s">
        <v>650</v>
      </c>
      <c r="F284" s="14">
        <v>3</v>
      </c>
      <c r="G284" s="14">
        <v>65</v>
      </c>
      <c r="H284" s="14">
        <v>25</v>
      </c>
      <c r="I284" s="14"/>
      <c r="J284" s="14"/>
      <c r="K284" s="14"/>
      <c r="L284" s="17"/>
    </row>
    <row r="285" customHeight="1" spans="1:12">
      <c r="A285" s="14"/>
      <c r="B285" s="15" t="s">
        <v>655</v>
      </c>
      <c r="C285" s="15" t="s">
        <v>656</v>
      </c>
      <c r="D285" s="13" t="s">
        <v>23</v>
      </c>
      <c r="E285" s="14" t="s">
        <v>650</v>
      </c>
      <c r="F285" s="14">
        <v>3</v>
      </c>
      <c r="G285" s="14">
        <v>65</v>
      </c>
      <c r="H285" s="14">
        <v>25</v>
      </c>
      <c r="I285" s="14"/>
      <c r="J285" s="14"/>
      <c r="K285" s="14"/>
      <c r="L285" s="17"/>
    </row>
    <row r="286" customHeight="1" spans="1:12">
      <c r="A286" s="14">
        <f>MAX($A$2:A285)+1</f>
        <v>90</v>
      </c>
      <c r="B286" s="15" t="s">
        <v>657</v>
      </c>
      <c r="C286" s="16" t="s">
        <v>658</v>
      </c>
      <c r="D286" s="13" t="s">
        <v>15</v>
      </c>
      <c r="E286" s="14" t="s">
        <v>659</v>
      </c>
      <c r="F286" s="14">
        <v>4</v>
      </c>
      <c r="G286" s="14">
        <v>65</v>
      </c>
      <c r="H286" s="14">
        <v>25</v>
      </c>
      <c r="I286" s="14">
        <f>G286*H286</f>
        <v>1625</v>
      </c>
      <c r="J286" s="14" t="s">
        <v>17</v>
      </c>
      <c r="K286" s="14">
        <f>I286*3</f>
        <v>4875</v>
      </c>
      <c r="L286" s="17"/>
    </row>
    <row r="287" customHeight="1" spans="1:12">
      <c r="A287" s="14"/>
      <c r="B287" s="15" t="s">
        <v>660</v>
      </c>
      <c r="C287" s="15" t="s">
        <v>661</v>
      </c>
      <c r="D287" s="13" t="s">
        <v>20</v>
      </c>
      <c r="E287" s="14" t="s">
        <v>659</v>
      </c>
      <c r="F287" s="14">
        <v>4</v>
      </c>
      <c r="G287" s="14">
        <v>65</v>
      </c>
      <c r="H287" s="14">
        <v>25</v>
      </c>
      <c r="I287" s="14"/>
      <c r="J287" s="14"/>
      <c r="K287" s="14"/>
      <c r="L287" s="17"/>
    </row>
    <row r="288" customHeight="1" spans="1:12">
      <c r="A288" s="14"/>
      <c r="B288" s="15" t="s">
        <v>662</v>
      </c>
      <c r="C288" s="15" t="s">
        <v>663</v>
      </c>
      <c r="D288" s="13" t="s">
        <v>23</v>
      </c>
      <c r="E288" s="14" t="s">
        <v>659</v>
      </c>
      <c r="F288" s="14">
        <v>4</v>
      </c>
      <c r="G288" s="14">
        <v>65</v>
      </c>
      <c r="H288" s="14">
        <v>25</v>
      </c>
      <c r="I288" s="14"/>
      <c r="J288" s="14"/>
      <c r="K288" s="14"/>
      <c r="L288" s="17"/>
    </row>
    <row r="289" customHeight="1" spans="1:12">
      <c r="A289" s="14"/>
      <c r="B289" s="15" t="s">
        <v>664</v>
      </c>
      <c r="C289" s="15" t="s">
        <v>665</v>
      </c>
      <c r="D289" s="13" t="s">
        <v>23</v>
      </c>
      <c r="E289" s="14" t="s">
        <v>659</v>
      </c>
      <c r="F289" s="14">
        <v>4</v>
      </c>
      <c r="G289" s="14">
        <v>65</v>
      </c>
      <c r="H289" s="14">
        <v>25</v>
      </c>
      <c r="I289" s="14"/>
      <c r="J289" s="14"/>
      <c r="K289" s="14"/>
      <c r="L289" s="17"/>
    </row>
    <row r="290" customHeight="1" spans="1:12">
      <c r="A290" s="14">
        <f>MAX($A$2:A289)+1</f>
        <v>91</v>
      </c>
      <c r="B290" s="15" t="s">
        <v>666</v>
      </c>
      <c r="C290" s="16" t="s">
        <v>667</v>
      </c>
      <c r="D290" s="13" t="s">
        <v>15</v>
      </c>
      <c r="E290" s="14" t="s">
        <v>668</v>
      </c>
      <c r="F290" s="14">
        <v>4</v>
      </c>
      <c r="G290" s="14">
        <v>65</v>
      </c>
      <c r="H290" s="14">
        <v>25</v>
      </c>
      <c r="I290" s="14">
        <f t="shared" ref="I290:I295" si="21">G290*H290</f>
        <v>1625</v>
      </c>
      <c r="J290" s="14" t="s">
        <v>17</v>
      </c>
      <c r="K290" s="14">
        <f t="shared" ref="K290:K295" si="22">I290*3</f>
        <v>4875</v>
      </c>
      <c r="L290" s="17"/>
    </row>
    <row r="291" customHeight="1" spans="1:12">
      <c r="A291" s="14"/>
      <c r="B291" s="15" t="s">
        <v>669</v>
      </c>
      <c r="C291" s="15" t="s">
        <v>670</v>
      </c>
      <c r="D291" s="13" t="s">
        <v>20</v>
      </c>
      <c r="E291" s="14" t="s">
        <v>668</v>
      </c>
      <c r="F291" s="14">
        <v>4</v>
      </c>
      <c r="G291" s="14">
        <v>65</v>
      </c>
      <c r="H291" s="14">
        <v>25</v>
      </c>
      <c r="I291" s="14"/>
      <c r="J291" s="14"/>
      <c r="K291" s="14"/>
      <c r="L291" s="17"/>
    </row>
    <row r="292" customHeight="1" spans="1:12">
      <c r="A292" s="14"/>
      <c r="B292" s="15" t="s">
        <v>671</v>
      </c>
      <c r="C292" s="15" t="s">
        <v>672</v>
      </c>
      <c r="D292" s="13" t="s">
        <v>23</v>
      </c>
      <c r="E292" s="14" t="s">
        <v>668</v>
      </c>
      <c r="F292" s="14">
        <v>4</v>
      </c>
      <c r="G292" s="14">
        <v>65</v>
      </c>
      <c r="H292" s="14">
        <v>25</v>
      </c>
      <c r="I292" s="14"/>
      <c r="J292" s="14"/>
      <c r="K292" s="14"/>
      <c r="L292" s="17"/>
    </row>
    <row r="293" customHeight="1" spans="1:12">
      <c r="A293" s="14"/>
      <c r="B293" s="15" t="s">
        <v>673</v>
      </c>
      <c r="C293" s="15" t="s">
        <v>442</v>
      </c>
      <c r="D293" s="13" t="s">
        <v>23</v>
      </c>
      <c r="E293" s="14" t="s">
        <v>668</v>
      </c>
      <c r="F293" s="14">
        <v>4</v>
      </c>
      <c r="G293" s="14">
        <v>65</v>
      </c>
      <c r="H293" s="14">
        <v>25</v>
      </c>
      <c r="I293" s="14"/>
      <c r="J293" s="14"/>
      <c r="K293" s="14"/>
      <c r="L293" s="17"/>
    </row>
    <row r="294" customHeight="1" spans="1:12">
      <c r="A294" s="14">
        <f>MAX($A$2:A293)+1</f>
        <v>92</v>
      </c>
      <c r="B294" s="15" t="s">
        <v>674</v>
      </c>
      <c r="C294" s="16" t="s">
        <v>675</v>
      </c>
      <c r="D294" s="13" t="s">
        <v>15</v>
      </c>
      <c r="E294" s="14" t="s">
        <v>676</v>
      </c>
      <c r="F294" s="14">
        <v>1</v>
      </c>
      <c r="G294" s="14">
        <v>35</v>
      </c>
      <c r="H294" s="14">
        <v>25</v>
      </c>
      <c r="I294" s="14">
        <f t="shared" si="21"/>
        <v>875</v>
      </c>
      <c r="J294" s="14" t="s">
        <v>17</v>
      </c>
      <c r="K294" s="14">
        <f t="shared" si="22"/>
        <v>2625</v>
      </c>
      <c r="L294" s="17"/>
    </row>
    <row r="295" customHeight="1" spans="1:12">
      <c r="A295" s="14">
        <f>MAX($A$2:A294)+1</f>
        <v>93</v>
      </c>
      <c r="B295" s="15" t="s">
        <v>389</v>
      </c>
      <c r="C295" s="16" t="s">
        <v>677</v>
      </c>
      <c r="D295" s="13" t="s">
        <v>15</v>
      </c>
      <c r="E295" s="14" t="s">
        <v>678</v>
      </c>
      <c r="F295" s="14">
        <v>3</v>
      </c>
      <c r="G295" s="14">
        <v>65</v>
      </c>
      <c r="H295" s="14">
        <v>25</v>
      </c>
      <c r="I295" s="14">
        <f t="shared" si="21"/>
        <v>1625</v>
      </c>
      <c r="J295" s="14" t="s">
        <v>17</v>
      </c>
      <c r="K295" s="14">
        <f t="shared" si="22"/>
        <v>4875</v>
      </c>
      <c r="L295" s="17"/>
    </row>
    <row r="296" customHeight="1" spans="1:12">
      <c r="A296" s="14"/>
      <c r="B296" s="15" t="s">
        <v>47</v>
      </c>
      <c r="C296" s="15" t="s">
        <v>679</v>
      </c>
      <c r="D296" s="13" t="s">
        <v>20</v>
      </c>
      <c r="E296" s="14" t="s">
        <v>678</v>
      </c>
      <c r="F296" s="14">
        <v>3</v>
      </c>
      <c r="G296" s="14">
        <v>65</v>
      </c>
      <c r="H296" s="14">
        <v>25</v>
      </c>
      <c r="I296" s="14"/>
      <c r="J296" s="14"/>
      <c r="K296" s="14"/>
      <c r="L296" s="17"/>
    </row>
    <row r="297" customHeight="1" spans="1:12">
      <c r="A297" s="14"/>
      <c r="B297" s="15" t="s">
        <v>680</v>
      </c>
      <c r="C297" s="15" t="s">
        <v>681</v>
      </c>
      <c r="D297" s="13" t="s">
        <v>23</v>
      </c>
      <c r="E297" s="14" t="s">
        <v>678</v>
      </c>
      <c r="F297" s="14">
        <v>3</v>
      </c>
      <c r="G297" s="14">
        <v>65</v>
      </c>
      <c r="H297" s="14">
        <v>25</v>
      </c>
      <c r="I297" s="14"/>
      <c r="J297" s="14"/>
      <c r="K297" s="14"/>
      <c r="L297" s="17"/>
    </row>
    <row r="298" customHeight="1" spans="1:12">
      <c r="A298" s="14">
        <f>MAX($A$2:A297)+1</f>
        <v>94</v>
      </c>
      <c r="B298" s="15" t="s">
        <v>682</v>
      </c>
      <c r="C298" s="16" t="s">
        <v>683</v>
      </c>
      <c r="D298" s="13" t="s">
        <v>15</v>
      </c>
      <c r="E298" s="14" t="s">
        <v>684</v>
      </c>
      <c r="F298" s="14">
        <v>4</v>
      </c>
      <c r="G298" s="14">
        <v>65</v>
      </c>
      <c r="H298" s="14">
        <v>25</v>
      </c>
      <c r="I298" s="14">
        <f>G298*H298</f>
        <v>1625</v>
      </c>
      <c r="J298" s="14" t="s">
        <v>17</v>
      </c>
      <c r="K298" s="14">
        <f>I298*3</f>
        <v>4875</v>
      </c>
      <c r="L298" s="17"/>
    </row>
    <row r="299" customHeight="1" spans="1:12">
      <c r="A299" s="14"/>
      <c r="B299" s="15" t="s">
        <v>685</v>
      </c>
      <c r="C299" s="15" t="s">
        <v>686</v>
      </c>
      <c r="D299" s="13" t="s">
        <v>20</v>
      </c>
      <c r="E299" s="14" t="s">
        <v>684</v>
      </c>
      <c r="F299" s="14">
        <v>4</v>
      </c>
      <c r="G299" s="14">
        <v>65</v>
      </c>
      <c r="H299" s="14">
        <v>25</v>
      </c>
      <c r="I299" s="14"/>
      <c r="J299" s="14"/>
      <c r="K299" s="14"/>
      <c r="L299" s="17"/>
    </row>
    <row r="300" customHeight="1" spans="1:12">
      <c r="A300" s="14"/>
      <c r="B300" s="15" t="s">
        <v>687</v>
      </c>
      <c r="C300" s="15" t="s">
        <v>688</v>
      </c>
      <c r="D300" s="13" t="s">
        <v>23</v>
      </c>
      <c r="E300" s="14" t="s">
        <v>684</v>
      </c>
      <c r="F300" s="14">
        <v>4</v>
      </c>
      <c r="G300" s="14">
        <v>65</v>
      </c>
      <c r="H300" s="14">
        <v>25</v>
      </c>
      <c r="I300" s="14"/>
      <c r="J300" s="14"/>
      <c r="K300" s="14"/>
      <c r="L300" s="17"/>
    </row>
    <row r="301" customHeight="1" spans="1:12">
      <c r="A301" s="14"/>
      <c r="B301" s="15" t="s">
        <v>687</v>
      </c>
      <c r="C301" s="15" t="s">
        <v>689</v>
      </c>
      <c r="D301" s="13" t="s">
        <v>23</v>
      </c>
      <c r="E301" s="14" t="s">
        <v>684</v>
      </c>
      <c r="F301" s="14">
        <v>4</v>
      </c>
      <c r="G301" s="14">
        <v>65</v>
      </c>
      <c r="H301" s="14">
        <v>25</v>
      </c>
      <c r="I301" s="14"/>
      <c r="J301" s="14"/>
      <c r="K301" s="14"/>
      <c r="L301" s="17"/>
    </row>
    <row r="302" customHeight="1" spans="1:12">
      <c r="A302" s="14">
        <f>MAX($A$2:A301)+1</f>
        <v>95</v>
      </c>
      <c r="B302" s="15" t="s">
        <v>690</v>
      </c>
      <c r="C302" s="16" t="s">
        <v>691</v>
      </c>
      <c r="D302" s="13" t="s">
        <v>15</v>
      </c>
      <c r="E302" s="14" t="s">
        <v>692</v>
      </c>
      <c r="F302" s="14">
        <v>3</v>
      </c>
      <c r="G302" s="14">
        <v>65</v>
      </c>
      <c r="H302" s="14">
        <v>25</v>
      </c>
      <c r="I302" s="14">
        <f>G302*H302</f>
        <v>1625</v>
      </c>
      <c r="J302" s="14" t="s">
        <v>17</v>
      </c>
      <c r="K302" s="14">
        <f>I302*3</f>
        <v>4875</v>
      </c>
      <c r="L302" s="17"/>
    </row>
    <row r="303" customHeight="1" spans="1:12">
      <c r="A303" s="14"/>
      <c r="B303" s="15" t="s">
        <v>693</v>
      </c>
      <c r="C303" s="15" t="s">
        <v>694</v>
      </c>
      <c r="D303" s="13" t="s">
        <v>20</v>
      </c>
      <c r="E303" s="14" t="s">
        <v>692</v>
      </c>
      <c r="F303" s="14">
        <v>3</v>
      </c>
      <c r="G303" s="14">
        <v>65</v>
      </c>
      <c r="H303" s="14">
        <v>25</v>
      </c>
      <c r="I303" s="14"/>
      <c r="J303" s="14"/>
      <c r="K303" s="14"/>
      <c r="L303" s="17"/>
    </row>
    <row r="304" customHeight="1" spans="1:12">
      <c r="A304" s="14"/>
      <c r="B304" s="15" t="s">
        <v>695</v>
      </c>
      <c r="C304" s="15" t="s">
        <v>696</v>
      </c>
      <c r="D304" s="13" t="s">
        <v>23</v>
      </c>
      <c r="E304" s="14" t="s">
        <v>692</v>
      </c>
      <c r="F304" s="14">
        <v>3</v>
      </c>
      <c r="G304" s="14">
        <v>65</v>
      </c>
      <c r="H304" s="14">
        <v>25</v>
      </c>
      <c r="I304" s="14"/>
      <c r="J304" s="14"/>
      <c r="K304" s="14"/>
      <c r="L304" s="17"/>
    </row>
    <row r="305" customHeight="1" spans="1:12">
      <c r="A305" s="14">
        <f>MAX($A$2:A304)+1</f>
        <v>96</v>
      </c>
      <c r="B305" s="15" t="s">
        <v>697</v>
      </c>
      <c r="C305" s="16" t="s">
        <v>698</v>
      </c>
      <c r="D305" s="13" t="s">
        <v>15</v>
      </c>
      <c r="E305" s="14" t="s">
        <v>699</v>
      </c>
      <c r="F305" s="14">
        <v>4</v>
      </c>
      <c r="G305" s="14">
        <v>65</v>
      </c>
      <c r="H305" s="14">
        <v>25</v>
      </c>
      <c r="I305" s="14">
        <f>G305*H305</f>
        <v>1625</v>
      </c>
      <c r="J305" s="14" t="s">
        <v>17</v>
      </c>
      <c r="K305" s="14">
        <f>I305*3</f>
        <v>4875</v>
      </c>
      <c r="L305" s="17"/>
    </row>
    <row r="306" customHeight="1" spans="1:12">
      <c r="A306" s="14"/>
      <c r="B306" s="15" t="s">
        <v>700</v>
      </c>
      <c r="C306" s="15" t="s">
        <v>701</v>
      </c>
      <c r="D306" s="13" t="s">
        <v>20</v>
      </c>
      <c r="E306" s="14" t="s">
        <v>699</v>
      </c>
      <c r="F306" s="14">
        <v>4</v>
      </c>
      <c r="G306" s="14">
        <v>65</v>
      </c>
      <c r="H306" s="14">
        <v>25</v>
      </c>
      <c r="I306" s="14"/>
      <c r="J306" s="14"/>
      <c r="K306" s="14"/>
      <c r="L306" s="17"/>
    </row>
    <row r="307" customHeight="1" spans="1:12">
      <c r="A307" s="14"/>
      <c r="B307" s="15" t="s">
        <v>702</v>
      </c>
      <c r="C307" s="15" t="s">
        <v>300</v>
      </c>
      <c r="D307" s="13" t="s">
        <v>23</v>
      </c>
      <c r="E307" s="14" t="s">
        <v>699</v>
      </c>
      <c r="F307" s="14">
        <v>4</v>
      </c>
      <c r="G307" s="14">
        <v>65</v>
      </c>
      <c r="H307" s="14">
        <v>25</v>
      </c>
      <c r="I307" s="14"/>
      <c r="J307" s="14"/>
      <c r="K307" s="14"/>
      <c r="L307" s="17"/>
    </row>
    <row r="308" customHeight="1" spans="1:12">
      <c r="A308" s="14"/>
      <c r="B308" s="15" t="s">
        <v>703</v>
      </c>
      <c r="C308" s="15" t="s">
        <v>704</v>
      </c>
      <c r="D308" s="13" t="s">
        <v>23</v>
      </c>
      <c r="E308" s="14" t="s">
        <v>699</v>
      </c>
      <c r="F308" s="14">
        <v>4</v>
      </c>
      <c r="G308" s="14">
        <v>65</v>
      </c>
      <c r="H308" s="14">
        <v>25</v>
      </c>
      <c r="I308" s="14"/>
      <c r="J308" s="14"/>
      <c r="K308" s="14"/>
      <c r="L308" s="17"/>
    </row>
    <row r="309" customHeight="1" spans="1:12">
      <c r="A309" s="14">
        <f>MAX($A$2:A308)+1</f>
        <v>97</v>
      </c>
      <c r="B309" s="15" t="s">
        <v>705</v>
      </c>
      <c r="C309" s="16" t="s">
        <v>706</v>
      </c>
      <c r="D309" s="13" t="s">
        <v>15</v>
      </c>
      <c r="E309" s="14" t="s">
        <v>707</v>
      </c>
      <c r="F309" s="14">
        <v>4</v>
      </c>
      <c r="G309" s="14">
        <v>65</v>
      </c>
      <c r="H309" s="14">
        <v>25</v>
      </c>
      <c r="I309" s="14">
        <f>G309*H309</f>
        <v>1625</v>
      </c>
      <c r="J309" s="14" t="s">
        <v>17</v>
      </c>
      <c r="K309" s="14">
        <f>I309*3</f>
        <v>4875</v>
      </c>
      <c r="L309" s="17"/>
    </row>
    <row r="310" customHeight="1" spans="1:12">
      <c r="A310" s="14"/>
      <c r="B310" s="15" t="s">
        <v>708</v>
      </c>
      <c r="C310" s="15" t="s">
        <v>709</v>
      </c>
      <c r="D310" s="13" t="s">
        <v>20</v>
      </c>
      <c r="E310" s="14" t="s">
        <v>707</v>
      </c>
      <c r="F310" s="14">
        <v>4</v>
      </c>
      <c r="G310" s="14">
        <v>65</v>
      </c>
      <c r="H310" s="14">
        <v>25</v>
      </c>
      <c r="I310" s="14"/>
      <c r="J310" s="14"/>
      <c r="K310" s="14"/>
      <c r="L310" s="17"/>
    </row>
    <row r="311" customHeight="1" spans="1:12">
      <c r="A311" s="14"/>
      <c r="B311" s="15" t="s">
        <v>710</v>
      </c>
      <c r="C311" s="15" t="s">
        <v>711</v>
      </c>
      <c r="D311" s="13" t="s">
        <v>23</v>
      </c>
      <c r="E311" s="14" t="s">
        <v>707</v>
      </c>
      <c r="F311" s="14">
        <v>4</v>
      </c>
      <c r="G311" s="14">
        <v>65</v>
      </c>
      <c r="H311" s="14">
        <v>25</v>
      </c>
      <c r="I311" s="14"/>
      <c r="J311" s="14"/>
      <c r="K311" s="14"/>
      <c r="L311" s="17"/>
    </row>
    <row r="312" customHeight="1" spans="1:12">
      <c r="A312" s="14"/>
      <c r="B312" s="15" t="s">
        <v>712</v>
      </c>
      <c r="C312" s="15" t="s">
        <v>713</v>
      </c>
      <c r="D312" s="13" t="s">
        <v>23</v>
      </c>
      <c r="E312" s="14" t="s">
        <v>707</v>
      </c>
      <c r="F312" s="14">
        <v>4</v>
      </c>
      <c r="G312" s="14">
        <v>65</v>
      </c>
      <c r="H312" s="14">
        <v>25</v>
      </c>
      <c r="I312" s="14"/>
      <c r="J312" s="14"/>
      <c r="K312" s="14"/>
      <c r="L312" s="17"/>
    </row>
    <row r="313" customHeight="1" spans="1:12">
      <c r="A313" s="14">
        <f>MAX($A$2:A312)+1</f>
        <v>98</v>
      </c>
      <c r="B313" s="15" t="s">
        <v>714</v>
      </c>
      <c r="C313" s="16" t="s">
        <v>715</v>
      </c>
      <c r="D313" s="13" t="s">
        <v>15</v>
      </c>
      <c r="E313" s="14" t="s">
        <v>716</v>
      </c>
      <c r="F313" s="14">
        <v>4</v>
      </c>
      <c r="G313" s="14">
        <v>65</v>
      </c>
      <c r="H313" s="14">
        <v>25</v>
      </c>
      <c r="I313" s="14">
        <f>G313*H313</f>
        <v>1625</v>
      </c>
      <c r="J313" s="14" t="s">
        <v>17</v>
      </c>
      <c r="K313" s="14">
        <f>I313*2</f>
        <v>3250</v>
      </c>
      <c r="L313" s="17" t="s">
        <v>717</v>
      </c>
    </row>
    <row r="314" customHeight="1" spans="1:12">
      <c r="A314" s="14"/>
      <c r="B314" s="15" t="s">
        <v>718</v>
      </c>
      <c r="C314" s="15" t="s">
        <v>719</v>
      </c>
      <c r="D314" s="13" t="s">
        <v>20</v>
      </c>
      <c r="E314" s="14" t="s">
        <v>716</v>
      </c>
      <c r="F314" s="14">
        <v>4</v>
      </c>
      <c r="G314" s="14">
        <v>65</v>
      </c>
      <c r="H314" s="14">
        <v>25</v>
      </c>
      <c r="I314" s="14"/>
      <c r="J314" s="14"/>
      <c r="K314" s="14"/>
      <c r="L314" s="17"/>
    </row>
    <row r="315" customHeight="1" spans="1:12">
      <c r="A315" s="14"/>
      <c r="B315" s="15" t="s">
        <v>720</v>
      </c>
      <c r="C315" s="15" t="s">
        <v>721</v>
      </c>
      <c r="D315" s="13" t="s">
        <v>23</v>
      </c>
      <c r="E315" s="14" t="s">
        <v>716</v>
      </c>
      <c r="F315" s="14">
        <v>4</v>
      </c>
      <c r="G315" s="14">
        <v>65</v>
      </c>
      <c r="H315" s="14">
        <v>25</v>
      </c>
      <c r="I315" s="14"/>
      <c r="J315" s="14"/>
      <c r="K315" s="14"/>
      <c r="L315" s="17"/>
    </row>
    <row r="316" customHeight="1" spans="1:12">
      <c r="A316" s="14"/>
      <c r="B316" s="15" t="s">
        <v>722</v>
      </c>
      <c r="C316" s="15" t="s">
        <v>723</v>
      </c>
      <c r="D316" s="13" t="s">
        <v>23</v>
      </c>
      <c r="E316" s="14" t="s">
        <v>716</v>
      </c>
      <c r="F316" s="14">
        <v>4</v>
      </c>
      <c r="G316" s="14">
        <v>65</v>
      </c>
      <c r="H316" s="14">
        <v>25</v>
      </c>
      <c r="I316" s="14"/>
      <c r="J316" s="14"/>
      <c r="K316" s="14"/>
      <c r="L316" s="17"/>
    </row>
    <row r="317" customHeight="1" spans="1:12">
      <c r="A317" s="14">
        <f>MAX($A$2:A316)+1</f>
        <v>99</v>
      </c>
      <c r="B317" s="15" t="s">
        <v>724</v>
      </c>
      <c r="C317" s="16" t="s">
        <v>725</v>
      </c>
      <c r="D317" s="13" t="s">
        <v>15</v>
      </c>
      <c r="E317" s="14" t="s">
        <v>726</v>
      </c>
      <c r="F317" s="14">
        <v>2</v>
      </c>
      <c r="G317" s="14">
        <v>65</v>
      </c>
      <c r="H317" s="14">
        <v>25</v>
      </c>
      <c r="I317" s="14">
        <f t="shared" ref="I317:I322" si="23">G317*H317</f>
        <v>1625</v>
      </c>
      <c r="J317" s="14" t="s">
        <v>17</v>
      </c>
      <c r="K317" s="14">
        <f t="shared" ref="K317:K322" si="24">I317*3</f>
        <v>4875</v>
      </c>
      <c r="L317" s="17"/>
    </row>
    <row r="318" customHeight="1" spans="1:12">
      <c r="A318" s="14"/>
      <c r="B318" s="15" t="s">
        <v>727</v>
      </c>
      <c r="C318" s="15" t="s">
        <v>728</v>
      </c>
      <c r="D318" s="13" t="s">
        <v>20</v>
      </c>
      <c r="E318" s="14" t="s">
        <v>726</v>
      </c>
      <c r="F318" s="14">
        <v>2</v>
      </c>
      <c r="G318" s="14">
        <v>65</v>
      </c>
      <c r="H318" s="14">
        <v>25</v>
      </c>
      <c r="I318" s="14"/>
      <c r="J318" s="14"/>
      <c r="K318" s="14"/>
      <c r="L318" s="17"/>
    </row>
    <row r="319" customHeight="1" spans="1:12">
      <c r="A319" s="14">
        <f>MAX($A$2:A318)+1</f>
        <v>100</v>
      </c>
      <c r="B319" s="15" t="s">
        <v>729</v>
      </c>
      <c r="C319" s="16" t="s">
        <v>730</v>
      </c>
      <c r="D319" s="13" t="s">
        <v>15</v>
      </c>
      <c r="E319" s="14" t="s">
        <v>731</v>
      </c>
      <c r="F319" s="14">
        <v>3</v>
      </c>
      <c r="G319" s="14">
        <v>65</v>
      </c>
      <c r="H319" s="14">
        <v>25</v>
      </c>
      <c r="I319" s="14">
        <f t="shared" si="23"/>
        <v>1625</v>
      </c>
      <c r="J319" s="14" t="s">
        <v>17</v>
      </c>
      <c r="K319" s="14">
        <f t="shared" si="24"/>
        <v>4875</v>
      </c>
      <c r="L319" s="17"/>
    </row>
    <row r="320" customHeight="1" spans="1:12">
      <c r="A320" s="14"/>
      <c r="B320" s="15" t="s">
        <v>732</v>
      </c>
      <c r="C320" s="15" t="s">
        <v>733</v>
      </c>
      <c r="D320" s="13" t="s">
        <v>20</v>
      </c>
      <c r="E320" s="14" t="s">
        <v>731</v>
      </c>
      <c r="F320" s="14">
        <v>3</v>
      </c>
      <c r="G320" s="14">
        <v>65</v>
      </c>
      <c r="H320" s="14">
        <v>25</v>
      </c>
      <c r="I320" s="14"/>
      <c r="J320" s="14"/>
      <c r="K320" s="14"/>
      <c r="L320" s="17"/>
    </row>
    <row r="321" customHeight="1" spans="1:12">
      <c r="A321" s="14"/>
      <c r="B321" s="15" t="s">
        <v>734</v>
      </c>
      <c r="C321" s="15" t="s">
        <v>735</v>
      </c>
      <c r="D321" s="13" t="s">
        <v>23</v>
      </c>
      <c r="E321" s="14" t="s">
        <v>731</v>
      </c>
      <c r="F321" s="14">
        <v>3</v>
      </c>
      <c r="G321" s="14">
        <v>65</v>
      </c>
      <c r="H321" s="14">
        <v>25</v>
      </c>
      <c r="I321" s="14"/>
      <c r="J321" s="14"/>
      <c r="K321" s="14"/>
      <c r="L321" s="17"/>
    </row>
    <row r="322" customHeight="1" spans="1:12">
      <c r="A322" s="14">
        <f>MAX($A$2:A321)+1</f>
        <v>101</v>
      </c>
      <c r="B322" s="15" t="s">
        <v>736</v>
      </c>
      <c r="C322" s="16" t="s">
        <v>737</v>
      </c>
      <c r="D322" s="13" t="s">
        <v>15</v>
      </c>
      <c r="E322" s="14" t="s">
        <v>738</v>
      </c>
      <c r="F322" s="14">
        <v>2</v>
      </c>
      <c r="G322" s="14">
        <v>65</v>
      </c>
      <c r="H322" s="14">
        <v>25</v>
      </c>
      <c r="I322" s="14">
        <f t="shared" si="23"/>
        <v>1625</v>
      </c>
      <c r="J322" s="14" t="s">
        <v>17</v>
      </c>
      <c r="K322" s="14">
        <f t="shared" si="24"/>
        <v>4875</v>
      </c>
      <c r="L322" s="17"/>
    </row>
    <row r="323" customHeight="1" spans="1:12">
      <c r="A323" s="14"/>
      <c r="B323" s="15" t="s">
        <v>739</v>
      </c>
      <c r="C323" s="15" t="s">
        <v>740</v>
      </c>
      <c r="D323" s="13" t="s">
        <v>20</v>
      </c>
      <c r="E323" s="14" t="s">
        <v>738</v>
      </c>
      <c r="F323" s="14">
        <v>2</v>
      </c>
      <c r="G323" s="14">
        <v>65</v>
      </c>
      <c r="H323" s="14">
        <v>25</v>
      </c>
      <c r="I323" s="14"/>
      <c r="J323" s="14"/>
      <c r="K323" s="14"/>
      <c r="L323" s="17"/>
    </row>
    <row r="324" customHeight="1" spans="1:12">
      <c r="A324" s="14">
        <f>MAX($A$2:A323)+1</f>
        <v>102</v>
      </c>
      <c r="B324" s="15" t="s">
        <v>741</v>
      </c>
      <c r="C324" s="16" t="s">
        <v>742</v>
      </c>
      <c r="D324" s="13" t="s">
        <v>15</v>
      </c>
      <c r="E324" s="14" t="s">
        <v>743</v>
      </c>
      <c r="F324" s="14">
        <v>4</v>
      </c>
      <c r="G324" s="14">
        <v>65</v>
      </c>
      <c r="H324" s="14">
        <v>25</v>
      </c>
      <c r="I324" s="14">
        <f>G324*H324</f>
        <v>1625</v>
      </c>
      <c r="J324" s="14" t="s">
        <v>17</v>
      </c>
      <c r="K324" s="14">
        <f>I324*3</f>
        <v>4875</v>
      </c>
      <c r="L324" s="17"/>
    </row>
    <row r="325" customHeight="1" spans="1:12">
      <c r="A325" s="14"/>
      <c r="B325" s="15" t="s">
        <v>744</v>
      </c>
      <c r="C325" s="15" t="s">
        <v>745</v>
      </c>
      <c r="D325" s="13" t="s">
        <v>20</v>
      </c>
      <c r="E325" s="14" t="s">
        <v>743</v>
      </c>
      <c r="F325" s="14">
        <v>4</v>
      </c>
      <c r="G325" s="14">
        <v>65</v>
      </c>
      <c r="H325" s="14">
        <v>25</v>
      </c>
      <c r="I325" s="14"/>
      <c r="J325" s="14"/>
      <c r="K325" s="14"/>
      <c r="L325" s="17"/>
    </row>
    <row r="326" customHeight="1" spans="1:12">
      <c r="A326" s="14"/>
      <c r="B326" s="15" t="s">
        <v>746</v>
      </c>
      <c r="C326" s="15" t="s">
        <v>747</v>
      </c>
      <c r="D326" s="13" t="s">
        <v>23</v>
      </c>
      <c r="E326" s="14" t="s">
        <v>743</v>
      </c>
      <c r="F326" s="14">
        <v>4</v>
      </c>
      <c r="G326" s="14">
        <v>65</v>
      </c>
      <c r="H326" s="14">
        <v>25</v>
      </c>
      <c r="I326" s="14"/>
      <c r="J326" s="14"/>
      <c r="K326" s="14"/>
      <c r="L326" s="17"/>
    </row>
    <row r="327" customHeight="1" spans="1:12">
      <c r="A327" s="14"/>
      <c r="B327" s="15" t="s">
        <v>748</v>
      </c>
      <c r="C327" s="15" t="s">
        <v>749</v>
      </c>
      <c r="D327" s="13" t="s">
        <v>23</v>
      </c>
      <c r="E327" s="14" t="s">
        <v>743</v>
      </c>
      <c r="F327" s="14">
        <v>4</v>
      </c>
      <c r="G327" s="14">
        <v>65</v>
      </c>
      <c r="H327" s="14">
        <v>25</v>
      </c>
      <c r="I327" s="14"/>
      <c r="J327" s="14"/>
      <c r="K327" s="14"/>
      <c r="L327" s="17"/>
    </row>
    <row r="328" s="2" customFormat="1" customHeight="1" spans="1:12">
      <c r="A328" s="14">
        <f>MAX($A$2:A327)+1</f>
        <v>103</v>
      </c>
      <c r="B328" s="15" t="s">
        <v>750</v>
      </c>
      <c r="C328" s="16" t="s">
        <v>751</v>
      </c>
      <c r="D328" s="13" t="s">
        <v>15</v>
      </c>
      <c r="E328" s="14" t="s">
        <v>752</v>
      </c>
      <c r="F328" s="14">
        <v>4</v>
      </c>
      <c r="G328" s="14">
        <v>65</v>
      </c>
      <c r="H328" s="14">
        <v>25</v>
      </c>
      <c r="I328" s="14">
        <f>G328*H328</f>
        <v>1625</v>
      </c>
      <c r="J328" s="14" t="s">
        <v>383</v>
      </c>
      <c r="K328" s="14">
        <f>I328*6-ROUND(I328*(1+15/31),2)</f>
        <v>7338.71</v>
      </c>
      <c r="L328" s="17" t="s">
        <v>753</v>
      </c>
    </row>
    <row r="329" customHeight="1" spans="1:12">
      <c r="A329" s="14"/>
      <c r="B329" s="15" t="s">
        <v>754</v>
      </c>
      <c r="C329" s="15" t="s">
        <v>755</v>
      </c>
      <c r="D329" s="13" t="s">
        <v>20</v>
      </c>
      <c r="E329" s="14" t="s">
        <v>752</v>
      </c>
      <c r="F329" s="14">
        <v>4</v>
      </c>
      <c r="G329" s="14">
        <v>65</v>
      </c>
      <c r="H329" s="14">
        <v>25</v>
      </c>
      <c r="I329" s="14"/>
      <c r="J329" s="14"/>
      <c r="K329" s="14"/>
      <c r="L329" s="17"/>
    </row>
    <row r="330" customHeight="1" spans="1:12">
      <c r="A330" s="14"/>
      <c r="B330" s="15" t="s">
        <v>756</v>
      </c>
      <c r="C330" s="15" t="s">
        <v>757</v>
      </c>
      <c r="D330" s="13" t="s">
        <v>23</v>
      </c>
      <c r="E330" s="14" t="s">
        <v>752</v>
      </c>
      <c r="F330" s="14">
        <v>4</v>
      </c>
      <c r="G330" s="14">
        <v>65</v>
      </c>
      <c r="H330" s="14">
        <v>25</v>
      </c>
      <c r="I330" s="14"/>
      <c r="J330" s="14"/>
      <c r="K330" s="14"/>
      <c r="L330" s="17"/>
    </row>
    <row r="331" customHeight="1" spans="1:12">
      <c r="A331" s="14"/>
      <c r="B331" s="15" t="s">
        <v>758</v>
      </c>
      <c r="C331" s="15" t="s">
        <v>759</v>
      </c>
      <c r="D331" s="13" t="s">
        <v>23</v>
      </c>
      <c r="E331" s="14" t="s">
        <v>752</v>
      </c>
      <c r="F331" s="14">
        <v>4</v>
      </c>
      <c r="G331" s="14">
        <v>65</v>
      </c>
      <c r="H331" s="14">
        <v>25</v>
      </c>
      <c r="I331" s="14"/>
      <c r="J331" s="14"/>
      <c r="K331" s="14"/>
      <c r="L331" s="17"/>
    </row>
    <row r="332" customHeight="1" spans="1:12">
      <c r="A332" s="14">
        <f>MAX($A$2:A331)+1</f>
        <v>104</v>
      </c>
      <c r="B332" s="15" t="s">
        <v>760</v>
      </c>
      <c r="C332" s="16" t="s">
        <v>761</v>
      </c>
      <c r="D332" s="13" t="s">
        <v>15</v>
      </c>
      <c r="E332" s="14" t="s">
        <v>762</v>
      </c>
      <c r="F332" s="14">
        <v>4</v>
      </c>
      <c r="G332" s="14">
        <v>65</v>
      </c>
      <c r="H332" s="14">
        <v>25</v>
      </c>
      <c r="I332" s="14">
        <f>G332*H332</f>
        <v>1625</v>
      </c>
      <c r="J332" s="14" t="s">
        <v>17</v>
      </c>
      <c r="K332" s="14">
        <f>I332*3</f>
        <v>4875</v>
      </c>
      <c r="L332" s="17"/>
    </row>
    <row r="333" customHeight="1" spans="1:12">
      <c r="A333" s="14"/>
      <c r="B333" s="15" t="s">
        <v>763</v>
      </c>
      <c r="C333" s="15" t="s">
        <v>764</v>
      </c>
      <c r="D333" s="13" t="s">
        <v>20</v>
      </c>
      <c r="E333" s="14" t="s">
        <v>762</v>
      </c>
      <c r="F333" s="14">
        <v>4</v>
      </c>
      <c r="G333" s="14">
        <v>65</v>
      </c>
      <c r="H333" s="14">
        <v>25</v>
      </c>
      <c r="I333" s="14"/>
      <c r="J333" s="14"/>
      <c r="K333" s="14"/>
      <c r="L333" s="17"/>
    </row>
    <row r="334" customHeight="1" spans="1:12">
      <c r="A334" s="14"/>
      <c r="B334" s="15" t="s">
        <v>765</v>
      </c>
      <c r="C334" s="15" t="s">
        <v>766</v>
      </c>
      <c r="D334" s="13" t="s">
        <v>23</v>
      </c>
      <c r="E334" s="14" t="s">
        <v>762</v>
      </c>
      <c r="F334" s="14">
        <v>4</v>
      </c>
      <c r="G334" s="14">
        <v>65</v>
      </c>
      <c r="H334" s="14">
        <v>25</v>
      </c>
      <c r="I334" s="14"/>
      <c r="J334" s="14"/>
      <c r="K334" s="14"/>
      <c r="L334" s="17"/>
    </row>
    <row r="335" customHeight="1" spans="1:12">
      <c r="A335" s="14"/>
      <c r="B335" s="15" t="s">
        <v>767</v>
      </c>
      <c r="C335" s="15" t="s">
        <v>768</v>
      </c>
      <c r="D335" s="13" t="s">
        <v>23</v>
      </c>
      <c r="E335" s="14" t="s">
        <v>762</v>
      </c>
      <c r="F335" s="14">
        <v>4</v>
      </c>
      <c r="G335" s="14">
        <v>65</v>
      </c>
      <c r="H335" s="14">
        <v>25</v>
      </c>
      <c r="I335" s="14"/>
      <c r="J335" s="14"/>
      <c r="K335" s="14"/>
      <c r="L335" s="17"/>
    </row>
    <row r="336" customHeight="1" spans="1:12">
      <c r="A336" s="14">
        <f>MAX($A$2:A335)+1</f>
        <v>105</v>
      </c>
      <c r="B336" s="15" t="s">
        <v>769</v>
      </c>
      <c r="C336" s="16" t="s">
        <v>770</v>
      </c>
      <c r="D336" s="13" t="s">
        <v>15</v>
      </c>
      <c r="E336" s="14" t="s">
        <v>771</v>
      </c>
      <c r="F336" s="14">
        <v>4</v>
      </c>
      <c r="G336" s="14">
        <v>65</v>
      </c>
      <c r="H336" s="14">
        <v>25</v>
      </c>
      <c r="I336" s="14">
        <f>G336*H336</f>
        <v>1625</v>
      </c>
      <c r="J336" s="14" t="s">
        <v>17</v>
      </c>
      <c r="K336" s="14">
        <f>I336*3</f>
        <v>4875</v>
      </c>
      <c r="L336" s="17"/>
    </row>
    <row r="337" customHeight="1" spans="1:12">
      <c r="A337" s="14"/>
      <c r="B337" s="15" t="s">
        <v>217</v>
      </c>
      <c r="C337" s="15" t="s">
        <v>772</v>
      </c>
      <c r="D337" s="13" t="s">
        <v>20</v>
      </c>
      <c r="E337" s="14" t="s">
        <v>771</v>
      </c>
      <c r="F337" s="14">
        <v>4</v>
      </c>
      <c r="G337" s="14">
        <v>65</v>
      </c>
      <c r="H337" s="14">
        <v>25</v>
      </c>
      <c r="I337" s="14"/>
      <c r="J337" s="14"/>
      <c r="K337" s="14"/>
      <c r="L337" s="17"/>
    </row>
    <row r="338" customHeight="1" spans="1:12">
      <c r="A338" s="14"/>
      <c r="B338" s="15" t="s">
        <v>773</v>
      </c>
      <c r="C338" s="15" t="s">
        <v>774</v>
      </c>
      <c r="D338" s="13" t="s">
        <v>23</v>
      </c>
      <c r="E338" s="14" t="s">
        <v>771</v>
      </c>
      <c r="F338" s="14">
        <v>4</v>
      </c>
      <c r="G338" s="14">
        <v>65</v>
      </c>
      <c r="H338" s="14">
        <v>25</v>
      </c>
      <c r="I338" s="14"/>
      <c r="J338" s="14"/>
      <c r="K338" s="14"/>
      <c r="L338" s="17"/>
    </row>
    <row r="339" customHeight="1" spans="1:12">
      <c r="A339" s="14"/>
      <c r="B339" s="15" t="s">
        <v>775</v>
      </c>
      <c r="C339" s="15" t="s">
        <v>776</v>
      </c>
      <c r="D339" s="13" t="s">
        <v>23</v>
      </c>
      <c r="E339" s="14" t="s">
        <v>771</v>
      </c>
      <c r="F339" s="14">
        <v>4</v>
      </c>
      <c r="G339" s="14">
        <v>65</v>
      </c>
      <c r="H339" s="14">
        <v>25</v>
      </c>
      <c r="I339" s="14"/>
      <c r="J339" s="14"/>
      <c r="K339" s="14"/>
      <c r="L339" s="17"/>
    </row>
    <row r="340" customHeight="1" spans="1:12">
      <c r="A340" s="14"/>
      <c r="B340" s="15" t="s">
        <v>777</v>
      </c>
      <c r="C340" s="15" t="s">
        <v>778</v>
      </c>
      <c r="D340" s="13" t="s">
        <v>23</v>
      </c>
      <c r="E340" s="14" t="s">
        <v>771</v>
      </c>
      <c r="F340" s="14">
        <v>4</v>
      </c>
      <c r="G340" s="14">
        <v>65</v>
      </c>
      <c r="H340" s="14">
        <v>25</v>
      </c>
      <c r="I340" s="14"/>
      <c r="J340" s="14"/>
      <c r="K340" s="14"/>
      <c r="L340" s="17"/>
    </row>
    <row r="341" customHeight="1" spans="1:12">
      <c r="A341" s="14">
        <f>MAX($A$2:A340)+1</f>
        <v>106</v>
      </c>
      <c r="B341" s="15" t="s">
        <v>779</v>
      </c>
      <c r="C341" s="16" t="s">
        <v>780</v>
      </c>
      <c r="D341" s="13" t="s">
        <v>15</v>
      </c>
      <c r="E341" s="14" t="s">
        <v>781</v>
      </c>
      <c r="F341" s="14">
        <v>4</v>
      </c>
      <c r="G341" s="14">
        <v>65</v>
      </c>
      <c r="H341" s="14">
        <v>25</v>
      </c>
      <c r="I341" s="14">
        <f>G341*H341</f>
        <v>1625</v>
      </c>
      <c r="J341" s="14" t="s">
        <v>17</v>
      </c>
      <c r="K341" s="14">
        <f>I341*3</f>
        <v>4875</v>
      </c>
      <c r="L341" s="17"/>
    </row>
    <row r="342" customHeight="1" spans="1:12">
      <c r="A342" s="14"/>
      <c r="B342" s="15" t="s">
        <v>782</v>
      </c>
      <c r="C342" s="15" t="s">
        <v>783</v>
      </c>
      <c r="D342" s="13" t="s">
        <v>20</v>
      </c>
      <c r="E342" s="14" t="s">
        <v>781</v>
      </c>
      <c r="F342" s="14">
        <v>4</v>
      </c>
      <c r="G342" s="14">
        <v>65</v>
      </c>
      <c r="H342" s="14">
        <v>25</v>
      </c>
      <c r="I342" s="14"/>
      <c r="J342" s="14"/>
      <c r="K342" s="14"/>
      <c r="L342" s="17"/>
    </row>
    <row r="343" customHeight="1" spans="1:12">
      <c r="A343" s="14"/>
      <c r="B343" s="15" t="s">
        <v>784</v>
      </c>
      <c r="C343" s="15" t="s">
        <v>785</v>
      </c>
      <c r="D343" s="13" t="s">
        <v>23</v>
      </c>
      <c r="E343" s="14" t="s">
        <v>781</v>
      </c>
      <c r="F343" s="14">
        <v>4</v>
      </c>
      <c r="G343" s="14">
        <v>65</v>
      </c>
      <c r="H343" s="14">
        <v>25</v>
      </c>
      <c r="I343" s="14"/>
      <c r="J343" s="14"/>
      <c r="K343" s="14"/>
      <c r="L343" s="17"/>
    </row>
    <row r="344" customHeight="1" spans="1:12">
      <c r="A344" s="14"/>
      <c r="B344" s="15" t="s">
        <v>786</v>
      </c>
      <c r="C344" s="15" t="s">
        <v>787</v>
      </c>
      <c r="D344" s="13" t="s">
        <v>23</v>
      </c>
      <c r="E344" s="14" t="s">
        <v>781</v>
      </c>
      <c r="F344" s="14">
        <v>4</v>
      </c>
      <c r="G344" s="14">
        <v>65</v>
      </c>
      <c r="H344" s="14">
        <v>25</v>
      </c>
      <c r="I344" s="14"/>
      <c r="J344" s="14"/>
      <c r="K344" s="14"/>
      <c r="L344" s="17"/>
    </row>
    <row r="345" customHeight="1" spans="1:12">
      <c r="A345" s="14">
        <f>MAX($A$2:A344)+1</f>
        <v>107</v>
      </c>
      <c r="B345" s="15" t="s">
        <v>788</v>
      </c>
      <c r="C345" s="16" t="s">
        <v>789</v>
      </c>
      <c r="D345" s="13" t="s">
        <v>15</v>
      </c>
      <c r="E345" s="14" t="s">
        <v>790</v>
      </c>
      <c r="F345" s="14">
        <v>3</v>
      </c>
      <c r="G345" s="14">
        <v>65</v>
      </c>
      <c r="H345" s="14">
        <v>25</v>
      </c>
      <c r="I345" s="14">
        <f>G345*H345</f>
        <v>1625</v>
      </c>
      <c r="J345" s="14" t="s">
        <v>17</v>
      </c>
      <c r="K345" s="14">
        <f>I345*3</f>
        <v>4875</v>
      </c>
      <c r="L345" s="17"/>
    </row>
    <row r="346" customHeight="1" spans="1:12">
      <c r="A346" s="14"/>
      <c r="B346" s="15" t="s">
        <v>791</v>
      </c>
      <c r="C346" s="15" t="s">
        <v>792</v>
      </c>
      <c r="D346" s="13" t="s">
        <v>20</v>
      </c>
      <c r="E346" s="14" t="s">
        <v>790</v>
      </c>
      <c r="F346" s="14">
        <v>3</v>
      </c>
      <c r="G346" s="14">
        <v>65</v>
      </c>
      <c r="H346" s="14">
        <v>25</v>
      </c>
      <c r="I346" s="14"/>
      <c r="J346" s="14"/>
      <c r="K346" s="14"/>
      <c r="L346" s="17"/>
    </row>
    <row r="347" customHeight="1" spans="1:12">
      <c r="A347" s="14"/>
      <c r="B347" s="15" t="s">
        <v>793</v>
      </c>
      <c r="C347" s="15" t="s">
        <v>794</v>
      </c>
      <c r="D347" s="13" t="s">
        <v>23</v>
      </c>
      <c r="E347" s="14" t="s">
        <v>790</v>
      </c>
      <c r="F347" s="14">
        <v>3</v>
      </c>
      <c r="G347" s="14">
        <v>65</v>
      </c>
      <c r="H347" s="14">
        <v>25</v>
      </c>
      <c r="I347" s="14"/>
      <c r="J347" s="14"/>
      <c r="K347" s="14"/>
      <c r="L347" s="17"/>
    </row>
    <row r="348" customHeight="1" spans="1:12">
      <c r="A348" s="14">
        <f>MAX($A$2:A347)+1</f>
        <v>108</v>
      </c>
      <c r="B348" s="15" t="s">
        <v>795</v>
      </c>
      <c r="C348" s="16" t="s">
        <v>796</v>
      </c>
      <c r="D348" s="13" t="s">
        <v>15</v>
      </c>
      <c r="E348" s="14" t="s">
        <v>797</v>
      </c>
      <c r="F348" s="14">
        <v>3</v>
      </c>
      <c r="G348" s="14">
        <v>65</v>
      </c>
      <c r="H348" s="14">
        <v>25</v>
      </c>
      <c r="I348" s="14">
        <f>G348*H348</f>
        <v>1625</v>
      </c>
      <c r="J348" s="14" t="s">
        <v>17</v>
      </c>
      <c r="K348" s="14">
        <f>I348*3</f>
        <v>4875</v>
      </c>
      <c r="L348" s="17"/>
    </row>
    <row r="349" customHeight="1" spans="1:12">
      <c r="A349" s="14"/>
      <c r="B349" s="15" t="s">
        <v>798</v>
      </c>
      <c r="C349" s="15" t="s">
        <v>799</v>
      </c>
      <c r="D349" s="13" t="s">
        <v>20</v>
      </c>
      <c r="E349" s="14" t="s">
        <v>797</v>
      </c>
      <c r="F349" s="14">
        <v>3</v>
      </c>
      <c r="G349" s="14">
        <v>65</v>
      </c>
      <c r="H349" s="14">
        <v>25</v>
      </c>
      <c r="I349" s="14"/>
      <c r="J349" s="14"/>
      <c r="K349" s="14"/>
      <c r="L349" s="17"/>
    </row>
    <row r="350" customHeight="1" spans="1:12">
      <c r="A350" s="14"/>
      <c r="B350" s="15" t="s">
        <v>800</v>
      </c>
      <c r="C350" s="15" t="s">
        <v>801</v>
      </c>
      <c r="D350" s="13" t="s">
        <v>23</v>
      </c>
      <c r="E350" s="14" t="s">
        <v>797</v>
      </c>
      <c r="F350" s="14">
        <v>3</v>
      </c>
      <c r="G350" s="14">
        <v>65</v>
      </c>
      <c r="H350" s="14">
        <v>25</v>
      </c>
      <c r="I350" s="14"/>
      <c r="J350" s="14"/>
      <c r="K350" s="14"/>
      <c r="L350" s="17"/>
    </row>
    <row r="351" customHeight="1" spans="1:12">
      <c r="A351" s="14">
        <f>MAX($A$2:A350)+1</f>
        <v>109</v>
      </c>
      <c r="B351" s="15" t="s">
        <v>802</v>
      </c>
      <c r="C351" s="16" t="s">
        <v>803</v>
      </c>
      <c r="D351" s="13" t="s">
        <v>15</v>
      </c>
      <c r="E351" s="14" t="s">
        <v>804</v>
      </c>
      <c r="F351" s="14">
        <v>3</v>
      </c>
      <c r="G351" s="14">
        <v>65</v>
      </c>
      <c r="H351" s="14">
        <v>25</v>
      </c>
      <c r="I351" s="14">
        <f t="shared" ref="I351:I355" si="25">G351*H351</f>
        <v>1625</v>
      </c>
      <c r="J351" s="14" t="s">
        <v>17</v>
      </c>
      <c r="K351" s="14">
        <f t="shared" ref="K351:K355" si="26">I351*3</f>
        <v>4875</v>
      </c>
      <c r="L351" s="17"/>
    </row>
    <row r="352" customHeight="1" spans="1:12">
      <c r="A352" s="14"/>
      <c r="B352" s="15" t="s">
        <v>805</v>
      </c>
      <c r="C352" s="15" t="s">
        <v>806</v>
      </c>
      <c r="D352" s="13" t="s">
        <v>20</v>
      </c>
      <c r="E352" s="14" t="s">
        <v>804</v>
      </c>
      <c r="F352" s="14">
        <v>3</v>
      </c>
      <c r="G352" s="14">
        <v>65</v>
      </c>
      <c r="H352" s="14">
        <v>25</v>
      </c>
      <c r="I352" s="14"/>
      <c r="J352" s="14"/>
      <c r="K352" s="14"/>
      <c r="L352" s="17"/>
    </row>
    <row r="353" customHeight="1" spans="1:12">
      <c r="A353" s="14"/>
      <c r="B353" s="15" t="s">
        <v>807</v>
      </c>
      <c r="C353" s="15" t="s">
        <v>808</v>
      </c>
      <c r="D353" s="13" t="s">
        <v>23</v>
      </c>
      <c r="E353" s="14" t="s">
        <v>804</v>
      </c>
      <c r="F353" s="14">
        <v>3</v>
      </c>
      <c r="G353" s="14">
        <v>65</v>
      </c>
      <c r="H353" s="14">
        <v>25</v>
      </c>
      <c r="I353" s="14"/>
      <c r="J353" s="14"/>
      <c r="K353" s="14"/>
      <c r="L353" s="17"/>
    </row>
    <row r="354" customHeight="1" spans="1:12">
      <c r="A354" s="14">
        <f>MAX($A$2:A353)+1</f>
        <v>110</v>
      </c>
      <c r="B354" s="15" t="s">
        <v>809</v>
      </c>
      <c r="C354" s="16" t="s">
        <v>810</v>
      </c>
      <c r="D354" s="13" t="s">
        <v>15</v>
      </c>
      <c r="E354" s="14" t="s">
        <v>811</v>
      </c>
      <c r="F354" s="14">
        <v>1</v>
      </c>
      <c r="G354" s="14">
        <v>35</v>
      </c>
      <c r="H354" s="14">
        <v>25</v>
      </c>
      <c r="I354" s="14">
        <f t="shared" si="25"/>
        <v>875</v>
      </c>
      <c r="J354" s="14" t="s">
        <v>17</v>
      </c>
      <c r="K354" s="14">
        <f t="shared" si="26"/>
        <v>2625</v>
      </c>
      <c r="L354" s="17"/>
    </row>
    <row r="355" customHeight="1" spans="1:12">
      <c r="A355" s="14">
        <f>MAX($A$2:A354)+1</f>
        <v>111</v>
      </c>
      <c r="B355" s="15" t="s">
        <v>812</v>
      </c>
      <c r="C355" s="16" t="s">
        <v>813</v>
      </c>
      <c r="D355" s="13" t="s">
        <v>15</v>
      </c>
      <c r="E355" s="14" t="s">
        <v>814</v>
      </c>
      <c r="F355" s="14">
        <v>2</v>
      </c>
      <c r="G355" s="14">
        <v>65</v>
      </c>
      <c r="H355" s="14">
        <v>25</v>
      </c>
      <c r="I355" s="14">
        <f t="shared" si="25"/>
        <v>1625</v>
      </c>
      <c r="J355" s="14" t="s">
        <v>17</v>
      </c>
      <c r="K355" s="14">
        <f t="shared" si="26"/>
        <v>4875</v>
      </c>
      <c r="L355" s="17"/>
    </row>
    <row r="356" customHeight="1" spans="1:12">
      <c r="A356" s="14"/>
      <c r="B356" s="15" t="s">
        <v>122</v>
      </c>
      <c r="C356" s="15" t="s">
        <v>815</v>
      </c>
      <c r="D356" s="13" t="s">
        <v>20</v>
      </c>
      <c r="E356" s="14" t="s">
        <v>814</v>
      </c>
      <c r="F356" s="14">
        <v>2</v>
      </c>
      <c r="G356" s="14">
        <v>65</v>
      </c>
      <c r="H356" s="14">
        <v>25</v>
      </c>
      <c r="I356" s="14"/>
      <c r="J356" s="14"/>
      <c r="K356" s="14"/>
      <c r="L356" s="17"/>
    </row>
    <row r="357" customHeight="1" spans="1:12">
      <c r="A357" s="14"/>
      <c r="B357" s="15" t="s">
        <v>816</v>
      </c>
      <c r="C357" s="15" t="s">
        <v>817</v>
      </c>
      <c r="D357" s="13" t="s">
        <v>23</v>
      </c>
      <c r="E357" s="14" t="s">
        <v>814</v>
      </c>
      <c r="F357" s="14">
        <v>2</v>
      </c>
      <c r="G357" s="14">
        <v>65</v>
      </c>
      <c r="H357" s="14">
        <v>25</v>
      </c>
      <c r="I357" s="14"/>
      <c r="J357" s="14"/>
      <c r="K357" s="14"/>
      <c r="L357" s="17"/>
    </row>
    <row r="358" customHeight="1" spans="1:12">
      <c r="A358" s="14">
        <f>MAX($A$2:A357)+1</f>
        <v>112</v>
      </c>
      <c r="B358" s="15" t="s">
        <v>818</v>
      </c>
      <c r="C358" s="16" t="s">
        <v>819</v>
      </c>
      <c r="D358" s="13" t="s">
        <v>15</v>
      </c>
      <c r="E358" s="14" t="s">
        <v>820</v>
      </c>
      <c r="F358" s="14">
        <v>4</v>
      </c>
      <c r="G358" s="14">
        <v>65</v>
      </c>
      <c r="H358" s="14">
        <v>25</v>
      </c>
      <c r="I358" s="14">
        <f t="shared" ref="I358:I363" si="27">G358*H358</f>
        <v>1625</v>
      </c>
      <c r="J358" s="14" t="s">
        <v>17</v>
      </c>
      <c r="K358" s="14">
        <f>I358*3</f>
        <v>4875</v>
      </c>
      <c r="L358" s="17"/>
    </row>
    <row r="359" customHeight="1" spans="1:12">
      <c r="A359" s="14"/>
      <c r="B359" s="15" t="s">
        <v>821</v>
      </c>
      <c r="C359" s="15" t="s">
        <v>822</v>
      </c>
      <c r="D359" s="13" t="s">
        <v>20</v>
      </c>
      <c r="E359" s="14" t="s">
        <v>820</v>
      </c>
      <c r="F359" s="14">
        <v>4</v>
      </c>
      <c r="G359" s="14">
        <v>65</v>
      </c>
      <c r="H359" s="14">
        <v>25</v>
      </c>
      <c r="I359" s="14"/>
      <c r="J359" s="14"/>
      <c r="K359" s="14"/>
      <c r="L359" s="17"/>
    </row>
    <row r="360" customHeight="1" spans="1:12">
      <c r="A360" s="14"/>
      <c r="B360" s="15" t="s">
        <v>823</v>
      </c>
      <c r="C360" s="15" t="s">
        <v>824</v>
      </c>
      <c r="D360" s="13" t="s">
        <v>23</v>
      </c>
      <c r="E360" s="14" t="s">
        <v>820</v>
      </c>
      <c r="F360" s="14">
        <v>4</v>
      </c>
      <c r="G360" s="14">
        <v>65</v>
      </c>
      <c r="H360" s="14">
        <v>25</v>
      </c>
      <c r="I360" s="14"/>
      <c r="J360" s="14"/>
      <c r="K360" s="14"/>
      <c r="L360" s="17"/>
    </row>
    <row r="361" customHeight="1" spans="1:12">
      <c r="A361" s="14"/>
      <c r="B361" s="15" t="s">
        <v>823</v>
      </c>
      <c r="C361" s="15" t="s">
        <v>825</v>
      </c>
      <c r="D361" s="13" t="s">
        <v>23</v>
      </c>
      <c r="E361" s="14" t="s">
        <v>820</v>
      </c>
      <c r="F361" s="14">
        <v>4</v>
      </c>
      <c r="G361" s="14">
        <v>65</v>
      </c>
      <c r="H361" s="14">
        <v>25</v>
      </c>
      <c r="I361" s="14"/>
      <c r="J361" s="14"/>
      <c r="K361" s="14"/>
      <c r="L361" s="17"/>
    </row>
    <row r="362" customHeight="1" spans="1:12">
      <c r="A362" s="14">
        <f>MAX($A$2:A361)+1</f>
        <v>113</v>
      </c>
      <c r="B362" s="15" t="s">
        <v>826</v>
      </c>
      <c r="C362" s="16" t="s">
        <v>827</v>
      </c>
      <c r="D362" s="13" t="s">
        <v>15</v>
      </c>
      <c r="E362" s="14" t="s">
        <v>828</v>
      </c>
      <c r="F362" s="14">
        <v>1</v>
      </c>
      <c r="G362" s="14">
        <v>35</v>
      </c>
      <c r="H362" s="14">
        <v>25</v>
      </c>
      <c r="I362" s="14">
        <f t="shared" si="27"/>
        <v>875</v>
      </c>
      <c r="J362" s="14" t="s">
        <v>17</v>
      </c>
      <c r="K362" s="14">
        <f>I362*3</f>
        <v>2625</v>
      </c>
      <c r="L362" s="17"/>
    </row>
    <row r="363" customHeight="1" spans="1:12">
      <c r="A363" s="14">
        <f>MAX($A$2:A362)+1</f>
        <v>114</v>
      </c>
      <c r="B363" s="15" t="s">
        <v>463</v>
      </c>
      <c r="C363" s="16" t="s">
        <v>829</v>
      </c>
      <c r="D363" s="13" t="s">
        <v>15</v>
      </c>
      <c r="E363" s="14" t="s">
        <v>830</v>
      </c>
      <c r="F363" s="14">
        <v>4</v>
      </c>
      <c r="G363" s="14">
        <v>65</v>
      </c>
      <c r="H363" s="14">
        <v>25</v>
      </c>
      <c r="I363" s="14">
        <f t="shared" si="27"/>
        <v>1625</v>
      </c>
      <c r="J363" s="14" t="s">
        <v>17</v>
      </c>
      <c r="K363" s="14">
        <f>I363*1</f>
        <v>1625</v>
      </c>
      <c r="L363" s="17" t="s">
        <v>831</v>
      </c>
    </row>
    <row r="364" customHeight="1" spans="1:12">
      <c r="A364" s="14"/>
      <c r="B364" s="15" t="s">
        <v>832</v>
      </c>
      <c r="C364" s="15" t="s">
        <v>833</v>
      </c>
      <c r="D364" s="13" t="s">
        <v>20</v>
      </c>
      <c r="E364" s="14" t="s">
        <v>830</v>
      </c>
      <c r="F364" s="14">
        <v>4</v>
      </c>
      <c r="G364" s="14">
        <v>65</v>
      </c>
      <c r="H364" s="14">
        <v>25</v>
      </c>
      <c r="I364" s="14"/>
      <c r="J364" s="14"/>
      <c r="K364" s="14"/>
      <c r="L364" s="17"/>
    </row>
    <row r="365" customHeight="1" spans="1:12">
      <c r="A365" s="14"/>
      <c r="B365" s="15" t="s">
        <v>834</v>
      </c>
      <c r="C365" s="15" t="s">
        <v>835</v>
      </c>
      <c r="D365" s="13" t="s">
        <v>23</v>
      </c>
      <c r="E365" s="14" t="s">
        <v>830</v>
      </c>
      <c r="F365" s="14">
        <v>4</v>
      </c>
      <c r="G365" s="14">
        <v>65</v>
      </c>
      <c r="H365" s="14">
        <v>25</v>
      </c>
      <c r="I365" s="14"/>
      <c r="J365" s="14"/>
      <c r="K365" s="14"/>
      <c r="L365" s="17"/>
    </row>
    <row r="366" customHeight="1" spans="1:12">
      <c r="A366" s="14"/>
      <c r="B366" s="15" t="s">
        <v>836</v>
      </c>
      <c r="C366" s="15" t="s">
        <v>547</v>
      </c>
      <c r="D366" s="13" t="s">
        <v>23</v>
      </c>
      <c r="E366" s="14" t="s">
        <v>830</v>
      </c>
      <c r="F366" s="14">
        <v>4</v>
      </c>
      <c r="G366" s="14">
        <v>65</v>
      </c>
      <c r="H366" s="14">
        <v>25</v>
      </c>
      <c r="I366" s="14"/>
      <c r="J366" s="14"/>
      <c r="K366" s="14"/>
      <c r="L366" s="17"/>
    </row>
    <row r="367" customHeight="1" spans="1:12">
      <c r="A367" s="14">
        <f>MAX($A$2:A366)+1</f>
        <v>115</v>
      </c>
      <c r="B367" s="15" t="s">
        <v>837</v>
      </c>
      <c r="C367" s="16" t="s">
        <v>838</v>
      </c>
      <c r="D367" s="13" t="s">
        <v>15</v>
      </c>
      <c r="E367" s="14" t="s">
        <v>839</v>
      </c>
      <c r="F367" s="14">
        <v>3</v>
      </c>
      <c r="G367" s="14">
        <v>65</v>
      </c>
      <c r="H367" s="14">
        <v>25</v>
      </c>
      <c r="I367" s="14">
        <f>G367*H367</f>
        <v>1625</v>
      </c>
      <c r="J367" s="14" t="s">
        <v>17</v>
      </c>
      <c r="K367" s="14">
        <f>I367*3</f>
        <v>4875</v>
      </c>
      <c r="L367" s="17"/>
    </row>
    <row r="368" customHeight="1" spans="1:12">
      <c r="A368" s="14"/>
      <c r="B368" s="15" t="s">
        <v>840</v>
      </c>
      <c r="C368" s="15" t="s">
        <v>841</v>
      </c>
      <c r="D368" s="13" t="s">
        <v>20</v>
      </c>
      <c r="E368" s="14" t="s">
        <v>839</v>
      </c>
      <c r="F368" s="14">
        <v>3</v>
      </c>
      <c r="G368" s="14">
        <v>65</v>
      </c>
      <c r="H368" s="14">
        <v>25</v>
      </c>
      <c r="I368" s="14"/>
      <c r="J368" s="14"/>
      <c r="K368" s="14"/>
      <c r="L368" s="17"/>
    </row>
    <row r="369" customHeight="1" spans="1:12">
      <c r="A369" s="14"/>
      <c r="B369" s="15" t="s">
        <v>842</v>
      </c>
      <c r="C369" s="15" t="s">
        <v>843</v>
      </c>
      <c r="D369" s="13" t="s">
        <v>23</v>
      </c>
      <c r="E369" s="14" t="s">
        <v>839</v>
      </c>
      <c r="F369" s="14">
        <v>3</v>
      </c>
      <c r="G369" s="14">
        <v>65</v>
      </c>
      <c r="H369" s="14">
        <v>25</v>
      </c>
      <c r="I369" s="14"/>
      <c r="J369" s="14"/>
      <c r="K369" s="14"/>
      <c r="L369" s="17"/>
    </row>
    <row r="370" customHeight="1" spans="1:12">
      <c r="A370" s="14"/>
      <c r="B370" s="15" t="s">
        <v>844</v>
      </c>
      <c r="C370" s="15" t="s">
        <v>845</v>
      </c>
      <c r="D370" s="13" t="s">
        <v>23</v>
      </c>
      <c r="E370" s="14" t="s">
        <v>839</v>
      </c>
      <c r="F370" s="14">
        <v>3</v>
      </c>
      <c r="G370" s="14">
        <v>65</v>
      </c>
      <c r="H370" s="14">
        <v>25</v>
      </c>
      <c r="I370" s="14"/>
      <c r="J370" s="14"/>
      <c r="K370" s="14"/>
      <c r="L370" s="17"/>
    </row>
    <row r="371" customHeight="1" spans="1:12">
      <c r="A371" s="14">
        <f>MAX($A$2:A370)+1</f>
        <v>116</v>
      </c>
      <c r="B371" s="15" t="s">
        <v>846</v>
      </c>
      <c r="C371" s="16" t="s">
        <v>847</v>
      </c>
      <c r="D371" s="13" t="s">
        <v>15</v>
      </c>
      <c r="E371" s="14" t="s">
        <v>848</v>
      </c>
      <c r="F371" s="14">
        <v>4</v>
      </c>
      <c r="G371" s="14">
        <v>65</v>
      </c>
      <c r="H371" s="14">
        <v>25</v>
      </c>
      <c r="I371" s="14">
        <f>G371*H371</f>
        <v>1625</v>
      </c>
      <c r="J371" s="14" t="s">
        <v>17</v>
      </c>
      <c r="K371" s="14">
        <f>I371*3</f>
        <v>4875</v>
      </c>
      <c r="L371" s="17"/>
    </row>
    <row r="372" customHeight="1" spans="1:12">
      <c r="A372" s="14"/>
      <c r="B372" s="15" t="s">
        <v>336</v>
      </c>
      <c r="C372" s="15" t="s">
        <v>849</v>
      </c>
      <c r="D372" s="13" t="s">
        <v>20</v>
      </c>
      <c r="E372" s="14" t="s">
        <v>848</v>
      </c>
      <c r="F372" s="14">
        <v>4</v>
      </c>
      <c r="G372" s="14">
        <v>65</v>
      </c>
      <c r="H372" s="14">
        <v>25</v>
      </c>
      <c r="I372" s="14"/>
      <c r="J372" s="14"/>
      <c r="K372" s="14"/>
      <c r="L372" s="17"/>
    </row>
    <row r="373" customHeight="1" spans="1:12">
      <c r="A373" s="14"/>
      <c r="B373" s="15" t="s">
        <v>850</v>
      </c>
      <c r="C373" s="15" t="s">
        <v>851</v>
      </c>
      <c r="D373" s="13" t="s">
        <v>23</v>
      </c>
      <c r="E373" s="14" t="s">
        <v>848</v>
      </c>
      <c r="F373" s="14">
        <v>4</v>
      </c>
      <c r="G373" s="14">
        <v>65</v>
      </c>
      <c r="H373" s="14">
        <v>25</v>
      </c>
      <c r="I373" s="14"/>
      <c r="J373" s="14"/>
      <c r="K373" s="14"/>
      <c r="L373" s="17"/>
    </row>
    <row r="374" customHeight="1" spans="1:12">
      <c r="A374" s="14"/>
      <c r="B374" s="15" t="s">
        <v>852</v>
      </c>
      <c r="C374" s="15" t="s">
        <v>853</v>
      </c>
      <c r="D374" s="13" t="s">
        <v>23</v>
      </c>
      <c r="E374" s="14" t="s">
        <v>848</v>
      </c>
      <c r="F374" s="14">
        <v>4</v>
      </c>
      <c r="G374" s="14">
        <v>65</v>
      </c>
      <c r="H374" s="14">
        <v>25</v>
      </c>
      <c r="I374" s="14"/>
      <c r="J374" s="14"/>
      <c r="K374" s="14"/>
      <c r="L374" s="17"/>
    </row>
    <row r="375" customHeight="1" spans="1:12">
      <c r="A375" s="14">
        <f>MAX($A$2:A374)+1</f>
        <v>117</v>
      </c>
      <c r="B375" s="15" t="s">
        <v>854</v>
      </c>
      <c r="C375" s="16" t="s">
        <v>855</v>
      </c>
      <c r="D375" s="13" t="s">
        <v>15</v>
      </c>
      <c r="E375" s="14" t="s">
        <v>856</v>
      </c>
      <c r="F375" s="14">
        <v>3</v>
      </c>
      <c r="G375" s="14">
        <v>65</v>
      </c>
      <c r="H375" s="14">
        <v>25</v>
      </c>
      <c r="I375" s="14">
        <f t="shared" ref="I375:I380" si="28">G375*H375</f>
        <v>1625</v>
      </c>
      <c r="J375" s="14" t="s">
        <v>17</v>
      </c>
      <c r="K375" s="14">
        <f t="shared" ref="K375:K380" si="29">I375*3</f>
        <v>4875</v>
      </c>
      <c r="L375" s="17"/>
    </row>
    <row r="376" customHeight="1" spans="1:12">
      <c r="A376" s="14"/>
      <c r="B376" s="15" t="s">
        <v>857</v>
      </c>
      <c r="C376" s="15" t="s">
        <v>858</v>
      </c>
      <c r="D376" s="13" t="s">
        <v>20</v>
      </c>
      <c r="E376" s="14" t="s">
        <v>856</v>
      </c>
      <c r="F376" s="14">
        <v>3</v>
      </c>
      <c r="G376" s="14">
        <v>65</v>
      </c>
      <c r="H376" s="14">
        <v>25</v>
      </c>
      <c r="I376" s="14"/>
      <c r="J376" s="14"/>
      <c r="K376" s="14"/>
      <c r="L376" s="17"/>
    </row>
    <row r="377" customHeight="1" spans="1:12">
      <c r="A377" s="14"/>
      <c r="B377" s="15" t="s">
        <v>854</v>
      </c>
      <c r="C377" s="15" t="s">
        <v>859</v>
      </c>
      <c r="D377" s="13" t="s">
        <v>216</v>
      </c>
      <c r="E377" s="14" t="s">
        <v>856</v>
      </c>
      <c r="F377" s="14">
        <v>3</v>
      </c>
      <c r="G377" s="14">
        <v>65</v>
      </c>
      <c r="H377" s="14">
        <v>25</v>
      </c>
      <c r="I377" s="14"/>
      <c r="J377" s="14"/>
      <c r="K377" s="14"/>
      <c r="L377" s="17"/>
    </row>
    <row r="378" customHeight="1" spans="1:12">
      <c r="A378" s="14">
        <f>MAX($A$2:A377)+1</f>
        <v>118</v>
      </c>
      <c r="B378" s="15" t="s">
        <v>860</v>
      </c>
      <c r="C378" s="16" t="s">
        <v>861</v>
      </c>
      <c r="D378" s="13" t="s">
        <v>15</v>
      </c>
      <c r="E378" s="14" t="s">
        <v>862</v>
      </c>
      <c r="F378" s="14">
        <v>2</v>
      </c>
      <c r="G378" s="14">
        <v>65</v>
      </c>
      <c r="H378" s="14">
        <v>25</v>
      </c>
      <c r="I378" s="14">
        <f t="shared" si="28"/>
        <v>1625</v>
      </c>
      <c r="J378" s="14" t="s">
        <v>17</v>
      </c>
      <c r="K378" s="14">
        <f t="shared" si="29"/>
        <v>4875</v>
      </c>
      <c r="L378" s="17"/>
    </row>
    <row r="379" customHeight="1" spans="1:12">
      <c r="A379" s="14"/>
      <c r="B379" s="15" t="s">
        <v>863</v>
      </c>
      <c r="C379" s="15" t="s">
        <v>864</v>
      </c>
      <c r="D379" s="13" t="s">
        <v>20</v>
      </c>
      <c r="E379" s="14" t="s">
        <v>862</v>
      </c>
      <c r="F379" s="14">
        <v>2</v>
      </c>
      <c r="G379" s="14">
        <v>65</v>
      </c>
      <c r="H379" s="14">
        <v>25</v>
      </c>
      <c r="I379" s="14"/>
      <c r="J379" s="14"/>
      <c r="K379" s="14"/>
      <c r="L379" s="17"/>
    </row>
    <row r="380" customHeight="1" spans="1:12">
      <c r="A380" s="14">
        <f>MAX($A$2:A379)+1</f>
        <v>119</v>
      </c>
      <c r="B380" s="15" t="s">
        <v>865</v>
      </c>
      <c r="C380" s="16" t="s">
        <v>866</v>
      </c>
      <c r="D380" s="13" t="s">
        <v>15</v>
      </c>
      <c r="E380" s="14" t="s">
        <v>867</v>
      </c>
      <c r="F380" s="14">
        <v>4</v>
      </c>
      <c r="G380" s="14">
        <v>65</v>
      </c>
      <c r="H380" s="14">
        <v>25</v>
      </c>
      <c r="I380" s="14">
        <f t="shared" si="28"/>
        <v>1625</v>
      </c>
      <c r="J380" s="14" t="s">
        <v>17</v>
      </c>
      <c r="K380" s="14">
        <f t="shared" si="29"/>
        <v>4875</v>
      </c>
      <c r="L380" s="17"/>
    </row>
    <row r="381" customHeight="1" spans="1:12">
      <c r="A381" s="14"/>
      <c r="B381" s="15" t="s">
        <v>493</v>
      </c>
      <c r="C381" s="15" t="s">
        <v>866</v>
      </c>
      <c r="D381" s="13" t="s">
        <v>20</v>
      </c>
      <c r="E381" s="14" t="s">
        <v>867</v>
      </c>
      <c r="F381" s="14">
        <v>4</v>
      </c>
      <c r="G381" s="14">
        <v>65</v>
      </c>
      <c r="H381" s="14">
        <v>25</v>
      </c>
      <c r="I381" s="14"/>
      <c r="J381" s="14"/>
      <c r="K381" s="14"/>
      <c r="L381" s="17"/>
    </row>
    <row r="382" customHeight="1" spans="1:12">
      <c r="A382" s="14"/>
      <c r="B382" s="15" t="s">
        <v>868</v>
      </c>
      <c r="C382" s="15" t="s">
        <v>869</v>
      </c>
      <c r="D382" s="13" t="s">
        <v>23</v>
      </c>
      <c r="E382" s="14" t="s">
        <v>867</v>
      </c>
      <c r="F382" s="14">
        <v>4</v>
      </c>
      <c r="G382" s="14">
        <v>65</v>
      </c>
      <c r="H382" s="14">
        <v>25</v>
      </c>
      <c r="I382" s="14"/>
      <c r="J382" s="14"/>
      <c r="K382" s="14"/>
      <c r="L382" s="17"/>
    </row>
    <row r="383" customHeight="1" spans="1:12">
      <c r="A383" s="14"/>
      <c r="B383" s="15" t="s">
        <v>870</v>
      </c>
      <c r="C383" s="15" t="s">
        <v>871</v>
      </c>
      <c r="D383" s="13" t="s">
        <v>23</v>
      </c>
      <c r="E383" s="14" t="s">
        <v>867</v>
      </c>
      <c r="F383" s="14">
        <v>4</v>
      </c>
      <c r="G383" s="14">
        <v>65</v>
      </c>
      <c r="H383" s="14">
        <v>25</v>
      </c>
      <c r="I383" s="14"/>
      <c r="J383" s="14"/>
      <c r="K383" s="14"/>
      <c r="L383" s="17"/>
    </row>
    <row r="384" customHeight="1" spans="1:12">
      <c r="A384" s="14">
        <f>MAX($A$2:A383)+1</f>
        <v>120</v>
      </c>
      <c r="B384" s="15" t="s">
        <v>872</v>
      </c>
      <c r="C384" s="16" t="s">
        <v>873</v>
      </c>
      <c r="D384" s="13" t="s">
        <v>15</v>
      </c>
      <c r="E384" s="14" t="s">
        <v>874</v>
      </c>
      <c r="F384" s="14">
        <v>4</v>
      </c>
      <c r="G384" s="14">
        <v>65</v>
      </c>
      <c r="H384" s="14">
        <v>25</v>
      </c>
      <c r="I384" s="14">
        <f>G384*H384</f>
        <v>1625</v>
      </c>
      <c r="J384" s="14" t="s">
        <v>17</v>
      </c>
      <c r="K384" s="14">
        <f>I384*3</f>
        <v>4875</v>
      </c>
      <c r="L384" s="17" t="s">
        <v>542</v>
      </c>
    </row>
    <row r="385" customHeight="1" spans="1:12">
      <c r="A385" s="14"/>
      <c r="B385" s="15" t="s">
        <v>875</v>
      </c>
      <c r="C385" s="15" t="s">
        <v>876</v>
      </c>
      <c r="D385" s="13" t="s">
        <v>20</v>
      </c>
      <c r="E385" s="14" t="s">
        <v>874</v>
      </c>
      <c r="F385" s="14">
        <v>4</v>
      </c>
      <c r="G385" s="14">
        <v>65</v>
      </c>
      <c r="H385" s="14">
        <v>25</v>
      </c>
      <c r="I385" s="14"/>
      <c r="J385" s="14"/>
      <c r="K385" s="14"/>
      <c r="L385" s="17"/>
    </row>
    <row r="386" customHeight="1" spans="1:12">
      <c r="A386" s="14"/>
      <c r="B386" s="15" t="s">
        <v>877</v>
      </c>
      <c r="C386" s="15" t="s">
        <v>878</v>
      </c>
      <c r="D386" s="13" t="s">
        <v>879</v>
      </c>
      <c r="E386" s="14" t="s">
        <v>874</v>
      </c>
      <c r="F386" s="14">
        <v>4</v>
      </c>
      <c r="G386" s="14">
        <v>65</v>
      </c>
      <c r="H386" s="14">
        <v>25</v>
      </c>
      <c r="I386" s="14"/>
      <c r="J386" s="14"/>
      <c r="K386" s="14"/>
      <c r="L386" s="17"/>
    </row>
    <row r="387" customHeight="1" spans="1:12">
      <c r="A387" s="14"/>
      <c r="B387" s="15" t="s">
        <v>880</v>
      </c>
      <c r="C387" s="15" t="s">
        <v>881</v>
      </c>
      <c r="D387" s="13" t="s">
        <v>23</v>
      </c>
      <c r="E387" s="14" t="s">
        <v>874</v>
      </c>
      <c r="F387" s="14">
        <v>4</v>
      </c>
      <c r="G387" s="14">
        <v>65</v>
      </c>
      <c r="H387" s="14">
        <v>25</v>
      </c>
      <c r="I387" s="14"/>
      <c r="J387" s="14"/>
      <c r="K387" s="14"/>
      <c r="L387" s="17"/>
    </row>
    <row r="388" customHeight="1" spans="1:12">
      <c r="A388" s="14">
        <f>MAX($A$2:A387)+1</f>
        <v>121</v>
      </c>
      <c r="B388" s="15" t="s">
        <v>882</v>
      </c>
      <c r="C388" s="16" t="s">
        <v>883</v>
      </c>
      <c r="D388" s="13" t="s">
        <v>15</v>
      </c>
      <c r="E388" s="14" t="s">
        <v>884</v>
      </c>
      <c r="F388" s="14">
        <v>3</v>
      </c>
      <c r="G388" s="14">
        <v>65</v>
      </c>
      <c r="H388" s="14">
        <v>25</v>
      </c>
      <c r="I388" s="14">
        <f>G388*H388</f>
        <v>1625</v>
      </c>
      <c r="J388" s="14" t="s">
        <v>17</v>
      </c>
      <c r="K388" s="14">
        <f>I388*3</f>
        <v>4875</v>
      </c>
      <c r="L388" s="17"/>
    </row>
    <row r="389" customHeight="1" spans="1:12">
      <c r="A389" s="14"/>
      <c r="B389" s="15" t="s">
        <v>885</v>
      </c>
      <c r="C389" s="15" t="s">
        <v>886</v>
      </c>
      <c r="D389" s="13" t="s">
        <v>20</v>
      </c>
      <c r="E389" s="14" t="s">
        <v>884</v>
      </c>
      <c r="F389" s="14">
        <v>3</v>
      </c>
      <c r="G389" s="14">
        <v>65</v>
      </c>
      <c r="H389" s="14">
        <v>25</v>
      </c>
      <c r="I389" s="14"/>
      <c r="J389" s="14"/>
      <c r="K389" s="14"/>
      <c r="L389" s="17"/>
    </row>
    <row r="390" customHeight="1" spans="1:12">
      <c r="A390" s="14"/>
      <c r="B390" s="15" t="s">
        <v>887</v>
      </c>
      <c r="C390" s="15" t="s">
        <v>888</v>
      </c>
      <c r="D390" s="13" t="s">
        <v>23</v>
      </c>
      <c r="E390" s="14" t="s">
        <v>884</v>
      </c>
      <c r="F390" s="14">
        <v>3</v>
      </c>
      <c r="G390" s="14">
        <v>65</v>
      </c>
      <c r="H390" s="14">
        <v>25</v>
      </c>
      <c r="I390" s="14"/>
      <c r="J390" s="14"/>
      <c r="K390" s="14"/>
      <c r="L390" s="17"/>
    </row>
    <row r="391" customHeight="1" spans="1:12">
      <c r="A391" s="14">
        <f>MAX($A$2:A390)+1</f>
        <v>122</v>
      </c>
      <c r="B391" s="15" t="s">
        <v>889</v>
      </c>
      <c r="C391" s="16" t="s">
        <v>890</v>
      </c>
      <c r="D391" s="13" t="s">
        <v>15</v>
      </c>
      <c r="E391" s="14" t="s">
        <v>891</v>
      </c>
      <c r="F391" s="14">
        <v>3</v>
      </c>
      <c r="G391" s="14">
        <v>65</v>
      </c>
      <c r="H391" s="14">
        <v>25</v>
      </c>
      <c r="I391" s="14">
        <f>G391*H391</f>
        <v>1625</v>
      </c>
      <c r="J391" s="14" t="s">
        <v>17</v>
      </c>
      <c r="K391" s="14">
        <f>I391*3</f>
        <v>4875</v>
      </c>
      <c r="L391" s="17"/>
    </row>
    <row r="392" customHeight="1" spans="1:12">
      <c r="A392" s="14"/>
      <c r="B392" s="15" t="s">
        <v>892</v>
      </c>
      <c r="C392" s="15" t="s">
        <v>893</v>
      </c>
      <c r="D392" s="13" t="s">
        <v>20</v>
      </c>
      <c r="E392" s="14" t="s">
        <v>891</v>
      </c>
      <c r="F392" s="14">
        <v>3</v>
      </c>
      <c r="G392" s="14">
        <v>65</v>
      </c>
      <c r="H392" s="14">
        <v>25</v>
      </c>
      <c r="I392" s="14"/>
      <c r="J392" s="14"/>
      <c r="K392" s="14"/>
      <c r="L392" s="17"/>
    </row>
    <row r="393" customHeight="1" spans="1:12">
      <c r="A393" s="14"/>
      <c r="B393" s="15" t="s">
        <v>894</v>
      </c>
      <c r="C393" s="15" t="s">
        <v>895</v>
      </c>
      <c r="D393" s="13" t="s">
        <v>23</v>
      </c>
      <c r="E393" s="14" t="s">
        <v>891</v>
      </c>
      <c r="F393" s="14">
        <v>3</v>
      </c>
      <c r="G393" s="14">
        <v>65</v>
      </c>
      <c r="H393" s="14">
        <v>25</v>
      </c>
      <c r="I393" s="14"/>
      <c r="J393" s="14"/>
      <c r="K393" s="14"/>
      <c r="L393" s="17"/>
    </row>
    <row r="394" customHeight="1" spans="1:12">
      <c r="A394" s="14">
        <f>MAX($A$2:A393)+1</f>
        <v>123</v>
      </c>
      <c r="B394" s="15" t="s">
        <v>896</v>
      </c>
      <c r="C394" s="16" t="s">
        <v>897</v>
      </c>
      <c r="D394" s="13" t="s">
        <v>15</v>
      </c>
      <c r="E394" s="14" t="s">
        <v>898</v>
      </c>
      <c r="F394" s="14">
        <v>3</v>
      </c>
      <c r="G394" s="14">
        <v>65</v>
      </c>
      <c r="H394" s="14">
        <v>25</v>
      </c>
      <c r="I394" s="14">
        <f t="shared" ref="I394:I398" si="30">G394*H394</f>
        <v>1625</v>
      </c>
      <c r="J394" s="14" t="s">
        <v>17</v>
      </c>
      <c r="K394" s="14">
        <f t="shared" ref="K394:K398" si="31">I394*3</f>
        <v>4875</v>
      </c>
      <c r="L394" s="17"/>
    </row>
    <row r="395" customHeight="1" spans="1:12">
      <c r="A395" s="14"/>
      <c r="B395" s="15" t="s">
        <v>899</v>
      </c>
      <c r="C395" s="15" t="s">
        <v>900</v>
      </c>
      <c r="D395" s="13" t="s">
        <v>20</v>
      </c>
      <c r="E395" s="14" t="s">
        <v>898</v>
      </c>
      <c r="F395" s="14">
        <v>3</v>
      </c>
      <c r="G395" s="14">
        <v>65</v>
      </c>
      <c r="H395" s="14">
        <v>25</v>
      </c>
      <c r="I395" s="14"/>
      <c r="J395" s="14"/>
      <c r="K395" s="14"/>
      <c r="L395" s="17"/>
    </row>
    <row r="396" customHeight="1" spans="1:12">
      <c r="A396" s="14"/>
      <c r="B396" s="15" t="s">
        <v>901</v>
      </c>
      <c r="C396" s="15" t="s">
        <v>902</v>
      </c>
      <c r="D396" s="13" t="s">
        <v>23</v>
      </c>
      <c r="E396" s="14" t="s">
        <v>898</v>
      </c>
      <c r="F396" s="14">
        <v>3</v>
      </c>
      <c r="G396" s="14">
        <v>65</v>
      </c>
      <c r="H396" s="14">
        <v>25</v>
      </c>
      <c r="I396" s="14"/>
      <c r="J396" s="14"/>
      <c r="K396" s="14"/>
      <c r="L396" s="17"/>
    </row>
    <row r="397" customHeight="1" spans="1:12">
      <c r="A397" s="14">
        <f>MAX($A$2:A396)+1</f>
        <v>124</v>
      </c>
      <c r="B397" s="15" t="s">
        <v>903</v>
      </c>
      <c r="C397" s="16" t="s">
        <v>904</v>
      </c>
      <c r="D397" s="13" t="s">
        <v>15</v>
      </c>
      <c r="E397" s="14" t="s">
        <v>905</v>
      </c>
      <c r="F397" s="14">
        <v>1</v>
      </c>
      <c r="G397" s="14">
        <v>35</v>
      </c>
      <c r="H397" s="14">
        <v>25</v>
      </c>
      <c r="I397" s="14">
        <f t="shared" si="30"/>
        <v>875</v>
      </c>
      <c r="J397" s="14" t="s">
        <v>17</v>
      </c>
      <c r="K397" s="14">
        <f t="shared" si="31"/>
        <v>2625</v>
      </c>
      <c r="L397" s="17"/>
    </row>
    <row r="398" customHeight="1" spans="1:12">
      <c r="A398" s="14">
        <f>MAX($A$2:A397)+1</f>
        <v>125</v>
      </c>
      <c r="B398" s="15" t="s">
        <v>906</v>
      </c>
      <c r="C398" s="16" t="s">
        <v>907</v>
      </c>
      <c r="D398" s="13" t="s">
        <v>15</v>
      </c>
      <c r="E398" s="14" t="s">
        <v>908</v>
      </c>
      <c r="F398" s="14">
        <v>2</v>
      </c>
      <c r="G398" s="14">
        <v>65</v>
      </c>
      <c r="H398" s="14">
        <v>25</v>
      </c>
      <c r="I398" s="14">
        <f t="shared" si="30"/>
        <v>1625</v>
      </c>
      <c r="J398" s="14" t="s">
        <v>17</v>
      </c>
      <c r="K398" s="14">
        <f t="shared" si="31"/>
        <v>4875</v>
      </c>
      <c r="L398" s="17"/>
    </row>
    <row r="399" customHeight="1" spans="1:12">
      <c r="A399" s="14"/>
      <c r="B399" s="15" t="s">
        <v>909</v>
      </c>
      <c r="C399" s="15" t="s">
        <v>910</v>
      </c>
      <c r="D399" s="13" t="s">
        <v>216</v>
      </c>
      <c r="E399" s="14" t="s">
        <v>908</v>
      </c>
      <c r="F399" s="14">
        <v>2</v>
      </c>
      <c r="G399" s="14">
        <v>65</v>
      </c>
      <c r="H399" s="14">
        <v>25</v>
      </c>
      <c r="I399" s="14"/>
      <c r="J399" s="14"/>
      <c r="K399" s="14"/>
      <c r="L399" s="17"/>
    </row>
    <row r="400" customHeight="1" spans="1:12">
      <c r="A400" s="14">
        <f>MAX($A$2:A399)+1</f>
        <v>126</v>
      </c>
      <c r="B400" s="15" t="s">
        <v>911</v>
      </c>
      <c r="C400" s="16" t="s">
        <v>912</v>
      </c>
      <c r="D400" s="13" t="s">
        <v>15</v>
      </c>
      <c r="E400" s="14" t="s">
        <v>913</v>
      </c>
      <c r="F400" s="14">
        <v>3</v>
      </c>
      <c r="G400" s="14">
        <v>65</v>
      </c>
      <c r="H400" s="14">
        <v>25</v>
      </c>
      <c r="I400" s="14">
        <f>G400*H400</f>
        <v>1625</v>
      </c>
      <c r="J400" s="14" t="s">
        <v>17</v>
      </c>
      <c r="K400" s="14">
        <f>I400*3</f>
        <v>4875</v>
      </c>
      <c r="L400" s="17"/>
    </row>
    <row r="401" customHeight="1" spans="1:12">
      <c r="A401" s="14"/>
      <c r="B401" s="15" t="s">
        <v>914</v>
      </c>
      <c r="C401" s="15" t="s">
        <v>915</v>
      </c>
      <c r="D401" s="13" t="s">
        <v>20</v>
      </c>
      <c r="E401" s="14" t="s">
        <v>913</v>
      </c>
      <c r="F401" s="14">
        <v>3</v>
      </c>
      <c r="G401" s="14">
        <v>65</v>
      </c>
      <c r="H401" s="14">
        <v>25</v>
      </c>
      <c r="I401" s="14"/>
      <c r="J401" s="14"/>
      <c r="K401" s="14"/>
      <c r="L401" s="17"/>
    </row>
    <row r="402" customHeight="1" spans="1:12">
      <c r="A402" s="14"/>
      <c r="B402" s="15" t="s">
        <v>916</v>
      </c>
      <c r="C402" s="15" t="s">
        <v>917</v>
      </c>
      <c r="D402" s="13" t="s">
        <v>23</v>
      </c>
      <c r="E402" s="14" t="s">
        <v>913</v>
      </c>
      <c r="F402" s="14">
        <v>3</v>
      </c>
      <c r="G402" s="14">
        <v>65</v>
      </c>
      <c r="H402" s="14">
        <v>25</v>
      </c>
      <c r="I402" s="14"/>
      <c r="J402" s="14"/>
      <c r="K402" s="14"/>
      <c r="L402" s="17"/>
    </row>
    <row r="403" customHeight="1" spans="1:12">
      <c r="A403" s="14">
        <f>MAX($A$2:A402)+1</f>
        <v>127</v>
      </c>
      <c r="B403" s="15" t="s">
        <v>918</v>
      </c>
      <c r="C403" s="16" t="s">
        <v>919</v>
      </c>
      <c r="D403" s="13" t="s">
        <v>15</v>
      </c>
      <c r="E403" s="14" t="s">
        <v>920</v>
      </c>
      <c r="F403" s="14">
        <v>3</v>
      </c>
      <c r="G403" s="14">
        <v>65</v>
      </c>
      <c r="H403" s="14">
        <v>25</v>
      </c>
      <c r="I403" s="14">
        <f>G403*H403</f>
        <v>1625</v>
      </c>
      <c r="J403" s="14" t="s">
        <v>17</v>
      </c>
      <c r="K403" s="14">
        <f>I403*3</f>
        <v>4875</v>
      </c>
      <c r="L403" s="17"/>
    </row>
    <row r="404" customHeight="1" spans="1:12">
      <c r="A404" s="14"/>
      <c r="B404" s="15" t="s">
        <v>921</v>
      </c>
      <c r="C404" s="15" t="s">
        <v>922</v>
      </c>
      <c r="D404" s="13" t="s">
        <v>20</v>
      </c>
      <c r="E404" s="14" t="s">
        <v>920</v>
      </c>
      <c r="F404" s="14">
        <v>3</v>
      </c>
      <c r="G404" s="14">
        <v>65</v>
      </c>
      <c r="H404" s="14">
        <v>25</v>
      </c>
      <c r="I404" s="14"/>
      <c r="J404" s="14"/>
      <c r="K404" s="14"/>
      <c r="L404" s="17"/>
    </row>
    <row r="405" customHeight="1" spans="1:12">
      <c r="A405" s="14"/>
      <c r="B405" s="15" t="s">
        <v>923</v>
      </c>
      <c r="C405" s="15" t="s">
        <v>924</v>
      </c>
      <c r="D405" s="13" t="s">
        <v>23</v>
      </c>
      <c r="E405" s="14" t="s">
        <v>920</v>
      </c>
      <c r="F405" s="14">
        <v>3</v>
      </c>
      <c r="G405" s="14">
        <v>65</v>
      </c>
      <c r="H405" s="14">
        <v>25</v>
      </c>
      <c r="I405" s="14"/>
      <c r="J405" s="14"/>
      <c r="K405" s="14"/>
      <c r="L405" s="17"/>
    </row>
    <row r="406" customHeight="1" spans="1:12">
      <c r="A406" s="14">
        <f>MAX($A$2:A405)+1</f>
        <v>128</v>
      </c>
      <c r="B406" s="15" t="s">
        <v>925</v>
      </c>
      <c r="C406" s="16" t="s">
        <v>926</v>
      </c>
      <c r="D406" s="13" t="s">
        <v>15</v>
      </c>
      <c r="E406" s="14" t="s">
        <v>927</v>
      </c>
      <c r="F406" s="14">
        <v>3</v>
      </c>
      <c r="G406" s="14">
        <v>65</v>
      </c>
      <c r="H406" s="14">
        <v>25</v>
      </c>
      <c r="I406" s="14">
        <f>G406*H406</f>
        <v>1625</v>
      </c>
      <c r="J406" s="14" t="s">
        <v>17</v>
      </c>
      <c r="K406" s="14">
        <f>I406*3</f>
        <v>4875</v>
      </c>
      <c r="L406" s="17"/>
    </row>
    <row r="407" customHeight="1" spans="1:12">
      <c r="A407" s="14"/>
      <c r="B407" s="15" t="s">
        <v>928</v>
      </c>
      <c r="C407" s="15" t="s">
        <v>929</v>
      </c>
      <c r="D407" s="13" t="s">
        <v>20</v>
      </c>
      <c r="E407" s="14" t="s">
        <v>927</v>
      </c>
      <c r="F407" s="14">
        <v>3</v>
      </c>
      <c r="G407" s="14">
        <v>65</v>
      </c>
      <c r="H407" s="14">
        <v>25</v>
      </c>
      <c r="I407" s="14"/>
      <c r="J407" s="14"/>
      <c r="K407" s="14"/>
      <c r="L407" s="17"/>
    </row>
    <row r="408" customHeight="1" spans="1:12">
      <c r="A408" s="14"/>
      <c r="B408" s="15" t="s">
        <v>265</v>
      </c>
      <c r="C408" s="15" t="s">
        <v>930</v>
      </c>
      <c r="D408" s="13" t="s">
        <v>23</v>
      </c>
      <c r="E408" s="14" t="s">
        <v>927</v>
      </c>
      <c r="F408" s="14">
        <v>3</v>
      </c>
      <c r="G408" s="14">
        <v>65</v>
      </c>
      <c r="H408" s="14">
        <v>25</v>
      </c>
      <c r="I408" s="14"/>
      <c r="J408" s="14"/>
      <c r="K408" s="14"/>
      <c r="L408" s="17"/>
    </row>
    <row r="409" customHeight="1" spans="1:12">
      <c r="A409" s="14">
        <f>MAX($A$2:A408)+1</f>
        <v>129</v>
      </c>
      <c r="B409" s="15" t="s">
        <v>931</v>
      </c>
      <c r="C409" s="16" t="s">
        <v>932</v>
      </c>
      <c r="D409" s="13" t="s">
        <v>15</v>
      </c>
      <c r="E409" s="14" t="s">
        <v>933</v>
      </c>
      <c r="F409" s="14">
        <v>3</v>
      </c>
      <c r="G409" s="14">
        <v>65</v>
      </c>
      <c r="H409" s="14">
        <v>25</v>
      </c>
      <c r="I409" s="14">
        <f>G409*H409</f>
        <v>1625</v>
      </c>
      <c r="J409" s="14" t="s">
        <v>17</v>
      </c>
      <c r="K409" s="14">
        <f>I409*3</f>
        <v>4875</v>
      </c>
      <c r="L409" s="17"/>
    </row>
    <row r="410" customHeight="1" spans="1:12">
      <c r="A410" s="14"/>
      <c r="B410" s="15" t="s">
        <v>934</v>
      </c>
      <c r="C410" s="15" t="s">
        <v>935</v>
      </c>
      <c r="D410" s="13" t="s">
        <v>20</v>
      </c>
      <c r="E410" s="14" t="s">
        <v>933</v>
      </c>
      <c r="F410" s="14">
        <v>3</v>
      </c>
      <c r="G410" s="14">
        <v>65</v>
      </c>
      <c r="H410" s="14">
        <v>25</v>
      </c>
      <c r="I410" s="14"/>
      <c r="J410" s="14"/>
      <c r="K410" s="14"/>
      <c r="L410" s="17"/>
    </row>
    <row r="411" customHeight="1" spans="1:12">
      <c r="A411" s="14"/>
      <c r="B411" s="15" t="s">
        <v>936</v>
      </c>
      <c r="C411" s="15" t="s">
        <v>60</v>
      </c>
      <c r="D411" s="13" t="s">
        <v>23</v>
      </c>
      <c r="E411" s="14" t="s">
        <v>933</v>
      </c>
      <c r="F411" s="14">
        <v>3</v>
      </c>
      <c r="G411" s="14">
        <v>65</v>
      </c>
      <c r="H411" s="14">
        <v>25</v>
      </c>
      <c r="I411" s="14"/>
      <c r="J411" s="14"/>
      <c r="K411" s="14"/>
      <c r="L411" s="17"/>
    </row>
    <row r="412" customHeight="1" spans="1:12">
      <c r="A412" s="14">
        <f>MAX($A$2:A411)+1</f>
        <v>130</v>
      </c>
      <c r="B412" s="15" t="s">
        <v>937</v>
      </c>
      <c r="C412" s="16" t="s">
        <v>938</v>
      </c>
      <c r="D412" s="13" t="s">
        <v>15</v>
      </c>
      <c r="E412" s="14" t="s">
        <v>939</v>
      </c>
      <c r="F412" s="14">
        <v>3</v>
      </c>
      <c r="G412" s="14">
        <v>65</v>
      </c>
      <c r="H412" s="14">
        <v>25</v>
      </c>
      <c r="I412" s="14">
        <f>G412*H412</f>
        <v>1625</v>
      </c>
      <c r="J412" s="14" t="s">
        <v>17</v>
      </c>
      <c r="K412" s="14">
        <f>I412*3</f>
        <v>4875</v>
      </c>
      <c r="L412" s="17"/>
    </row>
    <row r="413" customHeight="1" spans="1:12">
      <c r="A413" s="14"/>
      <c r="B413" s="15" t="s">
        <v>940</v>
      </c>
      <c r="C413" s="15" t="s">
        <v>941</v>
      </c>
      <c r="D413" s="13" t="s">
        <v>20</v>
      </c>
      <c r="E413" s="14" t="s">
        <v>939</v>
      </c>
      <c r="F413" s="14">
        <v>3</v>
      </c>
      <c r="G413" s="14">
        <v>65</v>
      </c>
      <c r="H413" s="14">
        <v>25</v>
      </c>
      <c r="I413" s="14"/>
      <c r="J413" s="14"/>
      <c r="K413" s="14"/>
      <c r="L413" s="17"/>
    </row>
    <row r="414" customHeight="1" spans="1:12">
      <c r="A414" s="14"/>
      <c r="B414" s="15" t="s">
        <v>942</v>
      </c>
      <c r="C414" s="15" t="s">
        <v>943</v>
      </c>
      <c r="D414" s="13" t="s">
        <v>23</v>
      </c>
      <c r="E414" s="14" t="s">
        <v>939</v>
      </c>
      <c r="F414" s="14">
        <v>3</v>
      </c>
      <c r="G414" s="14">
        <v>65</v>
      </c>
      <c r="H414" s="14">
        <v>25</v>
      </c>
      <c r="I414" s="14"/>
      <c r="J414" s="14"/>
      <c r="K414" s="14"/>
      <c r="L414" s="17"/>
    </row>
    <row r="415" customHeight="1" spans="1:12">
      <c r="A415" s="14">
        <f>MAX($A$2:A414)+1</f>
        <v>131</v>
      </c>
      <c r="B415" s="15" t="s">
        <v>944</v>
      </c>
      <c r="C415" s="16" t="s">
        <v>945</v>
      </c>
      <c r="D415" s="13" t="s">
        <v>15</v>
      </c>
      <c r="E415" s="14" t="s">
        <v>946</v>
      </c>
      <c r="F415" s="14">
        <v>4</v>
      </c>
      <c r="G415" s="14">
        <v>65</v>
      </c>
      <c r="H415" s="14">
        <v>25</v>
      </c>
      <c r="I415" s="14">
        <f>G415*H415</f>
        <v>1625</v>
      </c>
      <c r="J415" s="14" t="s">
        <v>17</v>
      </c>
      <c r="K415" s="14">
        <f>I415*3</f>
        <v>4875</v>
      </c>
      <c r="L415" s="17"/>
    </row>
    <row r="416" customHeight="1" spans="1:12">
      <c r="A416" s="14"/>
      <c r="B416" s="15" t="s">
        <v>947</v>
      </c>
      <c r="C416" s="15" t="s">
        <v>948</v>
      </c>
      <c r="D416" s="13" t="s">
        <v>20</v>
      </c>
      <c r="E416" s="14" t="s">
        <v>946</v>
      </c>
      <c r="F416" s="14">
        <v>4</v>
      </c>
      <c r="G416" s="14">
        <v>65</v>
      </c>
      <c r="H416" s="14">
        <v>25</v>
      </c>
      <c r="I416" s="14"/>
      <c r="J416" s="14"/>
      <c r="K416" s="14"/>
      <c r="L416" s="17"/>
    </row>
    <row r="417" customHeight="1" spans="1:12">
      <c r="A417" s="14"/>
      <c r="B417" s="15" t="s">
        <v>463</v>
      </c>
      <c r="C417" s="15" t="s">
        <v>949</v>
      </c>
      <c r="D417" s="13" t="s">
        <v>23</v>
      </c>
      <c r="E417" s="14" t="s">
        <v>946</v>
      </c>
      <c r="F417" s="14">
        <v>4</v>
      </c>
      <c r="G417" s="14">
        <v>65</v>
      </c>
      <c r="H417" s="14">
        <v>25</v>
      </c>
      <c r="I417" s="14"/>
      <c r="J417" s="14"/>
      <c r="K417" s="14"/>
      <c r="L417" s="17"/>
    </row>
    <row r="418" customHeight="1" spans="1:12">
      <c r="A418" s="14"/>
      <c r="B418" s="15" t="s">
        <v>463</v>
      </c>
      <c r="C418" s="15" t="s">
        <v>950</v>
      </c>
      <c r="D418" s="13" t="s">
        <v>23</v>
      </c>
      <c r="E418" s="14" t="s">
        <v>946</v>
      </c>
      <c r="F418" s="14">
        <v>4</v>
      </c>
      <c r="G418" s="14">
        <v>65</v>
      </c>
      <c r="H418" s="14">
        <v>25</v>
      </c>
      <c r="I418" s="14"/>
      <c r="J418" s="14"/>
      <c r="K418" s="14"/>
      <c r="L418" s="17"/>
    </row>
    <row r="419" customHeight="1" spans="1:12">
      <c r="A419" s="14">
        <f>MAX($A$2:A418)+1</f>
        <v>132</v>
      </c>
      <c r="B419" s="15" t="s">
        <v>951</v>
      </c>
      <c r="C419" s="16" t="s">
        <v>952</v>
      </c>
      <c r="D419" s="13" t="s">
        <v>15</v>
      </c>
      <c r="E419" s="14" t="s">
        <v>953</v>
      </c>
      <c r="F419" s="14">
        <v>3</v>
      </c>
      <c r="G419" s="14">
        <v>65</v>
      </c>
      <c r="H419" s="14">
        <v>25</v>
      </c>
      <c r="I419" s="14">
        <f>G419*H419</f>
        <v>1625</v>
      </c>
      <c r="J419" s="14" t="s">
        <v>17</v>
      </c>
      <c r="K419" s="14">
        <f>I419*3</f>
        <v>4875</v>
      </c>
      <c r="L419" s="17"/>
    </row>
    <row r="420" customHeight="1" spans="1:12">
      <c r="A420" s="14"/>
      <c r="B420" s="15" t="s">
        <v>954</v>
      </c>
      <c r="C420" s="15" t="s">
        <v>955</v>
      </c>
      <c r="D420" s="13" t="s">
        <v>20</v>
      </c>
      <c r="E420" s="14" t="s">
        <v>953</v>
      </c>
      <c r="F420" s="14">
        <v>3</v>
      </c>
      <c r="G420" s="14">
        <v>65</v>
      </c>
      <c r="H420" s="14">
        <v>25</v>
      </c>
      <c r="I420" s="14"/>
      <c r="J420" s="14"/>
      <c r="K420" s="14"/>
      <c r="L420" s="17"/>
    </row>
    <row r="421" customHeight="1" spans="1:12">
      <c r="A421" s="14"/>
      <c r="B421" s="15" t="s">
        <v>956</v>
      </c>
      <c r="C421" s="15" t="s">
        <v>22</v>
      </c>
      <c r="D421" s="13" t="s">
        <v>23</v>
      </c>
      <c r="E421" s="14" t="s">
        <v>953</v>
      </c>
      <c r="F421" s="14">
        <v>3</v>
      </c>
      <c r="G421" s="14">
        <v>65</v>
      </c>
      <c r="H421" s="14">
        <v>25</v>
      </c>
      <c r="I421" s="14"/>
      <c r="J421" s="14"/>
      <c r="K421" s="14"/>
      <c r="L421" s="17"/>
    </row>
    <row r="422" customHeight="1" spans="1:12">
      <c r="A422" s="14">
        <f>MAX($A$2:A421)+1</f>
        <v>133</v>
      </c>
      <c r="B422" s="15" t="s">
        <v>957</v>
      </c>
      <c r="C422" s="16" t="s">
        <v>958</v>
      </c>
      <c r="D422" s="13" t="s">
        <v>15</v>
      </c>
      <c r="E422" s="14" t="s">
        <v>959</v>
      </c>
      <c r="F422" s="14">
        <v>3</v>
      </c>
      <c r="G422" s="14">
        <v>65</v>
      </c>
      <c r="H422" s="14">
        <v>25</v>
      </c>
      <c r="I422" s="14">
        <f>G422*H422</f>
        <v>1625</v>
      </c>
      <c r="J422" s="14" t="s">
        <v>17</v>
      </c>
      <c r="K422" s="14">
        <f>I422*3</f>
        <v>4875</v>
      </c>
      <c r="L422" s="17"/>
    </row>
    <row r="423" customHeight="1" spans="1:12">
      <c r="A423" s="14"/>
      <c r="B423" s="15" t="s">
        <v>960</v>
      </c>
      <c r="C423" s="15" t="s">
        <v>961</v>
      </c>
      <c r="D423" s="13" t="s">
        <v>20</v>
      </c>
      <c r="E423" s="14" t="s">
        <v>959</v>
      </c>
      <c r="F423" s="14">
        <v>3</v>
      </c>
      <c r="G423" s="14">
        <v>65</v>
      </c>
      <c r="H423" s="14">
        <v>25</v>
      </c>
      <c r="I423" s="14"/>
      <c r="J423" s="14"/>
      <c r="K423" s="14"/>
      <c r="L423" s="17"/>
    </row>
    <row r="424" customHeight="1" spans="1:12">
      <c r="A424" s="14"/>
      <c r="B424" s="15" t="s">
        <v>962</v>
      </c>
      <c r="C424" s="15" t="s">
        <v>963</v>
      </c>
      <c r="D424" s="13" t="s">
        <v>23</v>
      </c>
      <c r="E424" s="14" t="s">
        <v>959</v>
      </c>
      <c r="F424" s="14">
        <v>3</v>
      </c>
      <c r="G424" s="14">
        <v>65</v>
      </c>
      <c r="H424" s="14">
        <v>25</v>
      </c>
      <c r="I424" s="14"/>
      <c r="J424" s="14"/>
      <c r="K424" s="14"/>
      <c r="L424" s="17"/>
    </row>
    <row r="425" customHeight="1" spans="1:12">
      <c r="A425" s="14">
        <f>MAX($A$2:A424)+1</f>
        <v>134</v>
      </c>
      <c r="B425" s="15" t="s">
        <v>964</v>
      </c>
      <c r="C425" s="16" t="s">
        <v>965</v>
      </c>
      <c r="D425" s="13" t="s">
        <v>15</v>
      </c>
      <c r="E425" s="14" t="s">
        <v>966</v>
      </c>
      <c r="F425" s="14">
        <v>4</v>
      </c>
      <c r="G425" s="14">
        <v>65</v>
      </c>
      <c r="H425" s="14">
        <v>25</v>
      </c>
      <c r="I425" s="14">
        <f>G425*H425</f>
        <v>1625</v>
      </c>
      <c r="J425" s="14" t="s">
        <v>17</v>
      </c>
      <c r="K425" s="14">
        <f>I425*3</f>
        <v>4875</v>
      </c>
      <c r="L425" s="17"/>
    </row>
    <row r="426" customHeight="1" spans="1:12">
      <c r="A426" s="14"/>
      <c r="B426" s="15" t="s">
        <v>754</v>
      </c>
      <c r="C426" s="15" t="s">
        <v>967</v>
      </c>
      <c r="D426" s="13" t="s">
        <v>20</v>
      </c>
      <c r="E426" s="14" t="s">
        <v>966</v>
      </c>
      <c r="F426" s="14">
        <v>4</v>
      </c>
      <c r="G426" s="14">
        <v>65</v>
      </c>
      <c r="H426" s="14">
        <v>25</v>
      </c>
      <c r="I426" s="14"/>
      <c r="J426" s="14"/>
      <c r="K426" s="14"/>
      <c r="L426" s="17"/>
    </row>
    <row r="427" customHeight="1" spans="1:12">
      <c r="A427" s="14"/>
      <c r="B427" s="15" t="s">
        <v>968</v>
      </c>
      <c r="C427" s="15" t="s">
        <v>969</v>
      </c>
      <c r="D427" s="13" t="s">
        <v>23</v>
      </c>
      <c r="E427" s="14" t="s">
        <v>966</v>
      </c>
      <c r="F427" s="14">
        <v>4</v>
      </c>
      <c r="G427" s="14">
        <v>65</v>
      </c>
      <c r="H427" s="14">
        <v>25</v>
      </c>
      <c r="I427" s="14"/>
      <c r="J427" s="14"/>
      <c r="K427" s="14"/>
      <c r="L427" s="17"/>
    </row>
    <row r="428" customHeight="1" spans="1:12">
      <c r="A428" s="14"/>
      <c r="B428" s="15" t="s">
        <v>970</v>
      </c>
      <c r="C428" s="15" t="s">
        <v>971</v>
      </c>
      <c r="D428" s="13" t="s">
        <v>23</v>
      </c>
      <c r="E428" s="14" t="s">
        <v>966</v>
      </c>
      <c r="F428" s="14">
        <v>4</v>
      </c>
      <c r="G428" s="14">
        <v>65</v>
      </c>
      <c r="H428" s="14">
        <v>25</v>
      </c>
      <c r="I428" s="14"/>
      <c r="J428" s="14"/>
      <c r="K428" s="14"/>
      <c r="L428" s="17"/>
    </row>
    <row r="429" customHeight="1" spans="1:12">
      <c r="A429" s="14">
        <f>MAX($A$2:A428)+1</f>
        <v>135</v>
      </c>
      <c r="B429" s="15" t="s">
        <v>972</v>
      </c>
      <c r="C429" s="16" t="s">
        <v>973</v>
      </c>
      <c r="D429" s="13" t="s">
        <v>15</v>
      </c>
      <c r="E429" s="14" t="s">
        <v>974</v>
      </c>
      <c r="F429" s="14">
        <v>3</v>
      </c>
      <c r="G429" s="14">
        <v>65</v>
      </c>
      <c r="H429" s="14">
        <v>25</v>
      </c>
      <c r="I429" s="14">
        <f>G429*H429</f>
        <v>1625</v>
      </c>
      <c r="J429" s="14" t="s">
        <v>17</v>
      </c>
      <c r="K429" s="14">
        <f>I429*3</f>
        <v>4875</v>
      </c>
      <c r="L429" s="17"/>
    </row>
    <row r="430" customHeight="1" spans="1:12">
      <c r="A430" s="14"/>
      <c r="B430" s="15" t="s">
        <v>975</v>
      </c>
      <c r="C430" s="15" t="s">
        <v>976</v>
      </c>
      <c r="D430" s="13" t="s">
        <v>20</v>
      </c>
      <c r="E430" s="14" t="s">
        <v>974</v>
      </c>
      <c r="F430" s="14">
        <v>3</v>
      </c>
      <c r="G430" s="14">
        <v>65</v>
      </c>
      <c r="H430" s="14">
        <v>25</v>
      </c>
      <c r="I430" s="14"/>
      <c r="J430" s="14"/>
      <c r="K430" s="14"/>
      <c r="L430" s="17"/>
    </row>
    <row r="431" customHeight="1" spans="1:12">
      <c r="A431" s="14"/>
      <c r="B431" s="15" t="s">
        <v>977</v>
      </c>
      <c r="C431" s="15" t="s">
        <v>978</v>
      </c>
      <c r="D431" s="13" t="s">
        <v>23</v>
      </c>
      <c r="E431" s="14" t="s">
        <v>974</v>
      </c>
      <c r="F431" s="14">
        <v>3</v>
      </c>
      <c r="G431" s="14">
        <v>65</v>
      </c>
      <c r="H431" s="14">
        <v>25</v>
      </c>
      <c r="I431" s="14"/>
      <c r="J431" s="14"/>
      <c r="K431" s="14"/>
      <c r="L431" s="17"/>
    </row>
    <row r="432" customHeight="1" spans="1:12">
      <c r="A432" s="14">
        <f>MAX($A$2:A431)+1</f>
        <v>136</v>
      </c>
      <c r="B432" s="15" t="s">
        <v>345</v>
      </c>
      <c r="C432" s="16" t="s">
        <v>979</v>
      </c>
      <c r="D432" s="13" t="s">
        <v>15</v>
      </c>
      <c r="E432" s="14" t="s">
        <v>980</v>
      </c>
      <c r="F432" s="14">
        <v>4</v>
      </c>
      <c r="G432" s="14">
        <v>65</v>
      </c>
      <c r="H432" s="14">
        <v>25</v>
      </c>
      <c r="I432" s="14">
        <f>G432*H432</f>
        <v>1625</v>
      </c>
      <c r="J432" s="14" t="s">
        <v>17</v>
      </c>
      <c r="K432" s="14">
        <f>ROUND(I432*(30/31+2),2)</f>
        <v>4822.58</v>
      </c>
      <c r="L432" s="17" t="s">
        <v>981</v>
      </c>
    </row>
    <row r="433" customHeight="1" spans="1:12">
      <c r="A433" s="14"/>
      <c r="B433" s="15" t="s">
        <v>982</v>
      </c>
      <c r="C433" s="15" t="s">
        <v>983</v>
      </c>
      <c r="D433" s="13" t="s">
        <v>20</v>
      </c>
      <c r="E433" s="14" t="s">
        <v>980</v>
      </c>
      <c r="F433" s="14">
        <v>4</v>
      </c>
      <c r="G433" s="14">
        <v>65</v>
      </c>
      <c r="H433" s="14">
        <v>25</v>
      </c>
      <c r="I433" s="14"/>
      <c r="J433" s="14"/>
      <c r="K433" s="14"/>
      <c r="L433" s="17"/>
    </row>
    <row r="434" customHeight="1" spans="1:12">
      <c r="A434" s="14"/>
      <c r="B434" s="15" t="s">
        <v>984</v>
      </c>
      <c r="C434" s="15" t="s">
        <v>985</v>
      </c>
      <c r="D434" s="13" t="s">
        <v>23</v>
      </c>
      <c r="E434" s="14" t="s">
        <v>980</v>
      </c>
      <c r="F434" s="14">
        <v>4</v>
      </c>
      <c r="G434" s="14">
        <v>65</v>
      </c>
      <c r="H434" s="14">
        <v>25</v>
      </c>
      <c r="I434" s="14"/>
      <c r="J434" s="14"/>
      <c r="K434" s="14"/>
      <c r="L434" s="17"/>
    </row>
    <row r="435" customHeight="1" spans="1:12">
      <c r="A435" s="14"/>
      <c r="B435" s="15" t="s">
        <v>986</v>
      </c>
      <c r="C435" s="15" t="s">
        <v>987</v>
      </c>
      <c r="D435" s="13" t="s">
        <v>23</v>
      </c>
      <c r="E435" s="14" t="s">
        <v>980</v>
      </c>
      <c r="F435" s="14">
        <v>4</v>
      </c>
      <c r="G435" s="14">
        <v>65</v>
      </c>
      <c r="H435" s="14">
        <v>25</v>
      </c>
      <c r="I435" s="14"/>
      <c r="J435" s="14"/>
      <c r="K435" s="14"/>
      <c r="L435" s="17"/>
    </row>
    <row r="436" customHeight="1" spans="1:12">
      <c r="A436" s="14">
        <f>MAX($A$2:A435)+1</f>
        <v>137</v>
      </c>
      <c r="B436" s="15" t="s">
        <v>618</v>
      </c>
      <c r="C436" s="16" t="s">
        <v>988</v>
      </c>
      <c r="D436" s="13" t="s">
        <v>15</v>
      </c>
      <c r="E436" s="14" t="s">
        <v>989</v>
      </c>
      <c r="F436" s="14">
        <v>4</v>
      </c>
      <c r="G436" s="14">
        <v>65</v>
      </c>
      <c r="H436" s="14">
        <v>25</v>
      </c>
      <c r="I436" s="14">
        <f>G436*H436</f>
        <v>1625</v>
      </c>
      <c r="J436" s="14" t="s">
        <v>17</v>
      </c>
      <c r="K436" s="14">
        <f>I436*3</f>
        <v>4875</v>
      </c>
      <c r="L436" s="17"/>
    </row>
    <row r="437" customHeight="1" spans="1:12">
      <c r="A437" s="14"/>
      <c r="B437" s="15" t="s">
        <v>990</v>
      </c>
      <c r="C437" s="15" t="s">
        <v>991</v>
      </c>
      <c r="D437" s="13" t="s">
        <v>20</v>
      </c>
      <c r="E437" s="14" t="s">
        <v>989</v>
      </c>
      <c r="F437" s="14">
        <v>4</v>
      </c>
      <c r="G437" s="14">
        <v>65</v>
      </c>
      <c r="H437" s="14">
        <v>25</v>
      </c>
      <c r="I437" s="14"/>
      <c r="J437" s="14"/>
      <c r="K437" s="14"/>
      <c r="L437" s="17"/>
    </row>
    <row r="438" customHeight="1" spans="1:12">
      <c r="A438" s="14"/>
      <c r="B438" s="15" t="s">
        <v>992</v>
      </c>
      <c r="C438" s="15" t="s">
        <v>993</v>
      </c>
      <c r="D438" s="13" t="s">
        <v>23</v>
      </c>
      <c r="E438" s="14" t="s">
        <v>989</v>
      </c>
      <c r="F438" s="14">
        <v>4</v>
      </c>
      <c r="G438" s="14">
        <v>65</v>
      </c>
      <c r="H438" s="14">
        <v>25</v>
      </c>
      <c r="I438" s="14"/>
      <c r="J438" s="14"/>
      <c r="K438" s="14"/>
      <c r="L438" s="17"/>
    </row>
    <row r="439" customHeight="1" spans="1:12">
      <c r="A439" s="14"/>
      <c r="B439" s="15" t="s">
        <v>994</v>
      </c>
      <c r="C439" s="15" t="s">
        <v>995</v>
      </c>
      <c r="D439" s="13" t="s">
        <v>23</v>
      </c>
      <c r="E439" s="14" t="s">
        <v>989</v>
      </c>
      <c r="F439" s="14">
        <v>4</v>
      </c>
      <c r="G439" s="14">
        <v>65</v>
      </c>
      <c r="H439" s="14">
        <v>25</v>
      </c>
      <c r="I439" s="14"/>
      <c r="J439" s="14"/>
      <c r="K439" s="14"/>
      <c r="L439" s="17"/>
    </row>
    <row r="440" customHeight="1" spans="1:12">
      <c r="A440" s="14">
        <f>MAX($A$2:A439)+1</f>
        <v>138</v>
      </c>
      <c r="B440" s="15" t="s">
        <v>29</v>
      </c>
      <c r="C440" s="16" t="s">
        <v>996</v>
      </c>
      <c r="D440" s="13" t="s">
        <v>15</v>
      </c>
      <c r="E440" s="14" t="s">
        <v>997</v>
      </c>
      <c r="F440" s="14">
        <v>3</v>
      </c>
      <c r="G440" s="14">
        <v>65</v>
      </c>
      <c r="H440" s="14">
        <v>25</v>
      </c>
      <c r="I440" s="14">
        <f t="shared" ref="I440:I445" si="32">G440*H440</f>
        <v>1625</v>
      </c>
      <c r="J440" s="14" t="s">
        <v>17</v>
      </c>
      <c r="K440" s="14">
        <f t="shared" ref="K440:K445" si="33">I440*3</f>
        <v>4875</v>
      </c>
      <c r="L440" s="17"/>
    </row>
    <row r="441" customHeight="1" spans="1:12">
      <c r="A441" s="14"/>
      <c r="B441" s="15" t="s">
        <v>998</v>
      </c>
      <c r="C441" s="15" t="s">
        <v>999</v>
      </c>
      <c r="D441" s="13" t="s">
        <v>20</v>
      </c>
      <c r="E441" s="14" t="s">
        <v>997</v>
      </c>
      <c r="F441" s="14">
        <v>3</v>
      </c>
      <c r="G441" s="14">
        <v>65</v>
      </c>
      <c r="H441" s="14">
        <v>25</v>
      </c>
      <c r="I441" s="14"/>
      <c r="J441" s="14"/>
      <c r="K441" s="14"/>
      <c r="L441" s="17"/>
    </row>
    <row r="442" customHeight="1" spans="1:12">
      <c r="A442" s="14"/>
      <c r="B442" s="15" t="s">
        <v>1000</v>
      </c>
      <c r="C442" s="15" t="s">
        <v>1001</v>
      </c>
      <c r="D442" s="13" t="s">
        <v>23</v>
      </c>
      <c r="E442" s="14" t="s">
        <v>997</v>
      </c>
      <c r="F442" s="14">
        <v>3</v>
      </c>
      <c r="G442" s="14">
        <v>65</v>
      </c>
      <c r="H442" s="14">
        <v>25</v>
      </c>
      <c r="I442" s="14"/>
      <c r="J442" s="14"/>
      <c r="K442" s="14"/>
      <c r="L442" s="17"/>
    </row>
    <row r="443" customHeight="1" spans="1:12">
      <c r="A443" s="14"/>
      <c r="B443" s="15" t="s">
        <v>1002</v>
      </c>
      <c r="C443" s="15" t="s">
        <v>22</v>
      </c>
      <c r="D443" s="13" t="s">
        <v>23</v>
      </c>
      <c r="E443" s="14" t="s">
        <v>997</v>
      </c>
      <c r="F443" s="14">
        <v>3</v>
      </c>
      <c r="G443" s="14">
        <v>65</v>
      </c>
      <c r="H443" s="14">
        <v>25</v>
      </c>
      <c r="I443" s="14"/>
      <c r="J443" s="14"/>
      <c r="K443" s="14"/>
      <c r="L443" s="17"/>
    </row>
    <row r="444" customHeight="1" spans="1:12">
      <c r="A444" s="14">
        <f>MAX($A$2:A443)+1</f>
        <v>139</v>
      </c>
      <c r="B444" s="15" t="s">
        <v>1003</v>
      </c>
      <c r="C444" s="16" t="s">
        <v>1004</v>
      </c>
      <c r="D444" s="13" t="s">
        <v>15</v>
      </c>
      <c r="E444" s="14" t="s">
        <v>1005</v>
      </c>
      <c r="F444" s="14">
        <v>1</v>
      </c>
      <c r="G444" s="14">
        <v>35</v>
      </c>
      <c r="H444" s="14">
        <v>25</v>
      </c>
      <c r="I444" s="14">
        <f t="shared" si="32"/>
        <v>875</v>
      </c>
      <c r="J444" s="14" t="s">
        <v>17</v>
      </c>
      <c r="K444" s="14">
        <f t="shared" si="33"/>
        <v>2625</v>
      </c>
      <c r="L444" s="17"/>
    </row>
    <row r="445" customHeight="1" spans="1:12">
      <c r="A445" s="14">
        <f>MAX($A$2:A444)+1</f>
        <v>140</v>
      </c>
      <c r="B445" s="15" t="s">
        <v>1006</v>
      </c>
      <c r="C445" s="16" t="s">
        <v>1007</v>
      </c>
      <c r="D445" s="13" t="s">
        <v>15</v>
      </c>
      <c r="E445" s="14" t="s">
        <v>1008</v>
      </c>
      <c r="F445" s="14">
        <v>3</v>
      </c>
      <c r="G445" s="14">
        <v>65</v>
      </c>
      <c r="H445" s="14">
        <v>25</v>
      </c>
      <c r="I445" s="14">
        <f t="shared" si="32"/>
        <v>1625</v>
      </c>
      <c r="J445" s="14" t="s">
        <v>17</v>
      </c>
      <c r="K445" s="14">
        <f t="shared" si="33"/>
        <v>4875</v>
      </c>
      <c r="L445" s="17"/>
    </row>
    <row r="446" customHeight="1" spans="1:12">
      <c r="A446" s="14"/>
      <c r="B446" s="15" t="s">
        <v>697</v>
      </c>
      <c r="C446" s="15" t="s">
        <v>1009</v>
      </c>
      <c r="D446" s="13" t="s">
        <v>20</v>
      </c>
      <c r="E446" s="14" t="s">
        <v>1008</v>
      </c>
      <c r="F446" s="14">
        <v>3</v>
      </c>
      <c r="G446" s="14">
        <v>65</v>
      </c>
      <c r="H446" s="14">
        <v>25</v>
      </c>
      <c r="I446" s="14"/>
      <c r="J446" s="14"/>
      <c r="K446" s="14"/>
      <c r="L446" s="17"/>
    </row>
    <row r="447" customHeight="1" spans="1:12">
      <c r="A447" s="14"/>
      <c r="B447" s="15" t="s">
        <v>1010</v>
      </c>
      <c r="C447" s="15" t="s">
        <v>1011</v>
      </c>
      <c r="D447" s="13" t="s">
        <v>23</v>
      </c>
      <c r="E447" s="14" t="s">
        <v>1008</v>
      </c>
      <c r="F447" s="14">
        <v>3</v>
      </c>
      <c r="G447" s="14">
        <v>65</v>
      </c>
      <c r="H447" s="14">
        <v>25</v>
      </c>
      <c r="I447" s="14"/>
      <c r="J447" s="14"/>
      <c r="K447" s="14"/>
      <c r="L447" s="17"/>
    </row>
    <row r="448" customHeight="1" spans="1:12">
      <c r="A448" s="14"/>
      <c r="B448" s="15" t="s">
        <v>1012</v>
      </c>
      <c r="C448" s="15" t="s">
        <v>1013</v>
      </c>
      <c r="D448" s="13" t="s">
        <v>23</v>
      </c>
      <c r="E448" s="14" t="s">
        <v>1008</v>
      </c>
      <c r="F448" s="14">
        <v>3</v>
      </c>
      <c r="G448" s="14">
        <v>65</v>
      </c>
      <c r="H448" s="14">
        <v>25</v>
      </c>
      <c r="I448" s="14"/>
      <c r="J448" s="14"/>
      <c r="K448" s="14"/>
      <c r="L448" s="17"/>
    </row>
    <row r="449" customHeight="1" spans="1:12">
      <c r="A449" s="14">
        <f>MAX($A$2:A448)+1</f>
        <v>141</v>
      </c>
      <c r="B449" s="15" t="s">
        <v>1014</v>
      </c>
      <c r="C449" s="16" t="s">
        <v>1015</v>
      </c>
      <c r="D449" s="13" t="s">
        <v>15</v>
      </c>
      <c r="E449" s="14" t="s">
        <v>1016</v>
      </c>
      <c r="F449" s="14">
        <v>3</v>
      </c>
      <c r="G449" s="14">
        <v>65</v>
      </c>
      <c r="H449" s="14">
        <v>25</v>
      </c>
      <c r="I449" s="14">
        <f>G449*H449</f>
        <v>1625</v>
      </c>
      <c r="J449" s="14" t="s">
        <v>17</v>
      </c>
      <c r="K449" s="14">
        <f>I449*3</f>
        <v>4875</v>
      </c>
      <c r="L449" s="17"/>
    </row>
    <row r="450" customHeight="1" spans="1:12">
      <c r="A450" s="14"/>
      <c r="B450" s="15" t="s">
        <v>1017</v>
      </c>
      <c r="C450" s="15" t="s">
        <v>1018</v>
      </c>
      <c r="D450" s="13" t="s">
        <v>23</v>
      </c>
      <c r="E450" s="14" t="s">
        <v>1016</v>
      </c>
      <c r="F450" s="14">
        <v>3</v>
      </c>
      <c r="G450" s="14">
        <v>65</v>
      </c>
      <c r="H450" s="14">
        <v>25</v>
      </c>
      <c r="I450" s="14"/>
      <c r="J450" s="14"/>
      <c r="K450" s="14"/>
      <c r="L450" s="17"/>
    </row>
    <row r="451" customHeight="1" spans="1:12">
      <c r="A451" s="14"/>
      <c r="B451" s="15" t="s">
        <v>1019</v>
      </c>
      <c r="C451" s="15" t="s">
        <v>344</v>
      </c>
      <c r="D451" s="13" t="s">
        <v>23</v>
      </c>
      <c r="E451" s="14" t="s">
        <v>1016</v>
      </c>
      <c r="F451" s="14">
        <v>3</v>
      </c>
      <c r="G451" s="14">
        <v>65</v>
      </c>
      <c r="H451" s="14">
        <v>25</v>
      </c>
      <c r="I451" s="14"/>
      <c r="J451" s="14"/>
      <c r="K451" s="14"/>
      <c r="L451" s="17"/>
    </row>
    <row r="452" s="2" customFormat="1" customHeight="1" spans="1:12">
      <c r="A452" s="14">
        <f>MAX($A$2:A451)+1</f>
        <v>142</v>
      </c>
      <c r="B452" s="15" t="s">
        <v>1020</v>
      </c>
      <c r="C452" s="16" t="s">
        <v>1021</v>
      </c>
      <c r="D452" s="13" t="s">
        <v>15</v>
      </c>
      <c r="E452" s="14" t="s">
        <v>1022</v>
      </c>
      <c r="F452" s="14">
        <v>3</v>
      </c>
      <c r="G452" s="14">
        <v>65</v>
      </c>
      <c r="H452" s="14">
        <v>25</v>
      </c>
      <c r="I452" s="14">
        <f>G452*H452</f>
        <v>1625</v>
      </c>
      <c r="J452" s="14" t="s">
        <v>1023</v>
      </c>
      <c r="K452" s="14">
        <f>I452*6-ROUND(I452*(30/31),2)</f>
        <v>8177.42</v>
      </c>
      <c r="L452" s="17" t="s">
        <v>1024</v>
      </c>
    </row>
    <row r="453" customHeight="1" spans="1:12">
      <c r="A453" s="14"/>
      <c r="B453" s="15" t="s">
        <v>13</v>
      </c>
      <c r="C453" s="15" t="s">
        <v>1025</v>
      </c>
      <c r="D453" s="13" t="s">
        <v>20</v>
      </c>
      <c r="E453" s="14" t="s">
        <v>1022</v>
      </c>
      <c r="F453" s="14">
        <v>3</v>
      </c>
      <c r="G453" s="14">
        <v>65</v>
      </c>
      <c r="H453" s="14">
        <v>25</v>
      </c>
      <c r="I453" s="14"/>
      <c r="J453" s="14"/>
      <c r="K453" s="14"/>
      <c r="L453" s="17"/>
    </row>
    <row r="454" customHeight="1" spans="1:12">
      <c r="A454" s="14"/>
      <c r="B454" s="15" t="s">
        <v>1026</v>
      </c>
      <c r="C454" s="15" t="s">
        <v>1027</v>
      </c>
      <c r="D454" s="13" t="s">
        <v>23</v>
      </c>
      <c r="E454" s="14" t="s">
        <v>1022</v>
      </c>
      <c r="F454" s="14">
        <v>3</v>
      </c>
      <c r="G454" s="14">
        <v>65</v>
      </c>
      <c r="H454" s="14">
        <v>25</v>
      </c>
      <c r="I454" s="14"/>
      <c r="J454" s="14"/>
      <c r="K454" s="14"/>
      <c r="L454" s="17"/>
    </row>
    <row r="455" customHeight="1" spans="1:12">
      <c r="A455" s="14">
        <f>MAX($A$2:A454)+1</f>
        <v>143</v>
      </c>
      <c r="B455" s="15" t="s">
        <v>1028</v>
      </c>
      <c r="C455" s="16" t="s">
        <v>1029</v>
      </c>
      <c r="D455" s="13" t="s">
        <v>15</v>
      </c>
      <c r="E455" s="14" t="s">
        <v>1030</v>
      </c>
      <c r="F455" s="14">
        <v>3</v>
      </c>
      <c r="G455" s="14">
        <v>65</v>
      </c>
      <c r="H455" s="14">
        <v>25</v>
      </c>
      <c r="I455" s="14">
        <f>G455*H455</f>
        <v>1625</v>
      </c>
      <c r="J455" s="14" t="s">
        <v>17</v>
      </c>
      <c r="K455" s="14">
        <f>I455*3</f>
        <v>4875</v>
      </c>
      <c r="L455" s="17"/>
    </row>
    <row r="456" customHeight="1" spans="1:12">
      <c r="A456" s="14"/>
      <c r="B456" s="15" t="s">
        <v>1031</v>
      </c>
      <c r="C456" s="15" t="s">
        <v>1032</v>
      </c>
      <c r="D456" s="13" t="s">
        <v>20</v>
      </c>
      <c r="E456" s="14" t="s">
        <v>1030</v>
      </c>
      <c r="F456" s="14">
        <v>3</v>
      </c>
      <c r="G456" s="14">
        <v>65</v>
      </c>
      <c r="H456" s="14">
        <v>25</v>
      </c>
      <c r="I456" s="14"/>
      <c r="J456" s="14"/>
      <c r="K456" s="14"/>
      <c r="L456" s="17"/>
    </row>
    <row r="457" customHeight="1" spans="1:12">
      <c r="A457" s="14"/>
      <c r="B457" s="15" t="s">
        <v>1033</v>
      </c>
      <c r="C457" s="15" t="s">
        <v>300</v>
      </c>
      <c r="D457" s="13" t="s">
        <v>23</v>
      </c>
      <c r="E457" s="14" t="s">
        <v>1030</v>
      </c>
      <c r="F457" s="14">
        <v>3</v>
      </c>
      <c r="G457" s="14">
        <v>65</v>
      </c>
      <c r="H457" s="14">
        <v>25</v>
      </c>
      <c r="I457" s="14"/>
      <c r="J457" s="14"/>
      <c r="K457" s="14"/>
      <c r="L457" s="17"/>
    </row>
    <row r="458" customHeight="1" spans="1:12">
      <c r="A458" s="14">
        <f>MAX($A$2:A457)+1</f>
        <v>144</v>
      </c>
      <c r="B458" s="15" t="s">
        <v>1034</v>
      </c>
      <c r="C458" s="16" t="s">
        <v>1035</v>
      </c>
      <c r="D458" s="13" t="s">
        <v>15</v>
      </c>
      <c r="E458" s="14" t="s">
        <v>1036</v>
      </c>
      <c r="F458" s="14">
        <v>3</v>
      </c>
      <c r="G458" s="14">
        <v>65</v>
      </c>
      <c r="H458" s="14">
        <v>25</v>
      </c>
      <c r="I458" s="14">
        <f>G458*H458</f>
        <v>1625</v>
      </c>
      <c r="J458" s="14" t="s">
        <v>17</v>
      </c>
      <c r="K458" s="14">
        <f>I458*3</f>
        <v>4875</v>
      </c>
      <c r="L458" s="17"/>
    </row>
    <row r="459" customHeight="1" spans="1:12">
      <c r="A459" s="14"/>
      <c r="B459" s="15" t="s">
        <v>1037</v>
      </c>
      <c r="C459" s="15" t="s">
        <v>1038</v>
      </c>
      <c r="D459" s="13" t="s">
        <v>216</v>
      </c>
      <c r="E459" s="14" t="s">
        <v>1036</v>
      </c>
      <c r="F459" s="14">
        <v>3</v>
      </c>
      <c r="G459" s="14">
        <v>65</v>
      </c>
      <c r="H459" s="14">
        <v>25</v>
      </c>
      <c r="I459" s="14"/>
      <c r="J459" s="14"/>
      <c r="K459" s="14"/>
      <c r="L459" s="17"/>
    </row>
    <row r="460" customHeight="1" spans="1:12">
      <c r="A460" s="14"/>
      <c r="B460" s="15" t="s">
        <v>1037</v>
      </c>
      <c r="C460" s="15" t="s">
        <v>1039</v>
      </c>
      <c r="D460" s="13" t="s">
        <v>23</v>
      </c>
      <c r="E460" s="14" t="s">
        <v>1036</v>
      </c>
      <c r="F460" s="14">
        <v>3</v>
      </c>
      <c r="G460" s="14">
        <v>65</v>
      </c>
      <c r="H460" s="14">
        <v>25</v>
      </c>
      <c r="I460" s="14"/>
      <c r="J460" s="14"/>
      <c r="K460" s="14"/>
      <c r="L460" s="17"/>
    </row>
    <row r="461" customHeight="1" spans="1:12">
      <c r="A461" s="14">
        <f>MAX($A$2:A460)+1</f>
        <v>145</v>
      </c>
      <c r="B461" s="15" t="s">
        <v>1040</v>
      </c>
      <c r="C461" s="16" t="s">
        <v>1041</v>
      </c>
      <c r="D461" s="13" t="s">
        <v>15</v>
      </c>
      <c r="E461" s="14" t="s">
        <v>1042</v>
      </c>
      <c r="F461" s="14">
        <v>4</v>
      </c>
      <c r="G461" s="14">
        <v>65</v>
      </c>
      <c r="H461" s="14">
        <v>25</v>
      </c>
      <c r="I461" s="14">
        <f>G461*H461</f>
        <v>1625</v>
      </c>
      <c r="J461" s="14" t="s">
        <v>17</v>
      </c>
      <c r="K461" s="14">
        <f>I461*3</f>
        <v>4875</v>
      </c>
      <c r="L461" s="17"/>
    </row>
    <row r="462" customHeight="1" spans="1:12">
      <c r="A462" s="14"/>
      <c r="B462" s="15" t="s">
        <v>1043</v>
      </c>
      <c r="C462" s="15" t="s">
        <v>1044</v>
      </c>
      <c r="D462" s="13" t="s">
        <v>20</v>
      </c>
      <c r="E462" s="14" t="s">
        <v>1042</v>
      </c>
      <c r="F462" s="14">
        <v>4</v>
      </c>
      <c r="G462" s="14">
        <v>65</v>
      </c>
      <c r="H462" s="14">
        <v>25</v>
      </c>
      <c r="I462" s="14"/>
      <c r="J462" s="14"/>
      <c r="K462" s="14"/>
      <c r="L462" s="17"/>
    </row>
    <row r="463" customHeight="1" spans="1:12">
      <c r="A463" s="14"/>
      <c r="B463" s="15" t="s">
        <v>1045</v>
      </c>
      <c r="C463" s="15" t="s">
        <v>1046</v>
      </c>
      <c r="D463" s="13" t="s">
        <v>23</v>
      </c>
      <c r="E463" s="14" t="s">
        <v>1042</v>
      </c>
      <c r="F463" s="14">
        <v>4</v>
      </c>
      <c r="G463" s="14">
        <v>65</v>
      </c>
      <c r="H463" s="14">
        <v>25</v>
      </c>
      <c r="I463" s="14"/>
      <c r="J463" s="14"/>
      <c r="K463" s="14"/>
      <c r="L463" s="17"/>
    </row>
    <row r="464" customHeight="1" spans="1:12">
      <c r="A464" s="14"/>
      <c r="B464" s="15" t="s">
        <v>1047</v>
      </c>
      <c r="C464" s="15" t="s">
        <v>1048</v>
      </c>
      <c r="D464" s="13" t="s">
        <v>23</v>
      </c>
      <c r="E464" s="14" t="s">
        <v>1042</v>
      </c>
      <c r="F464" s="14">
        <v>4</v>
      </c>
      <c r="G464" s="14">
        <v>65</v>
      </c>
      <c r="H464" s="14">
        <v>25</v>
      </c>
      <c r="I464" s="14"/>
      <c r="J464" s="14"/>
      <c r="K464" s="14"/>
      <c r="L464" s="17"/>
    </row>
    <row r="465" customHeight="1" spans="1:12">
      <c r="A465" s="14">
        <f>MAX($A$2:A464)+1</f>
        <v>146</v>
      </c>
      <c r="B465" s="15" t="s">
        <v>1049</v>
      </c>
      <c r="C465" s="16" t="s">
        <v>1050</v>
      </c>
      <c r="D465" s="13" t="s">
        <v>15</v>
      </c>
      <c r="E465" s="14" t="s">
        <v>1051</v>
      </c>
      <c r="F465" s="14">
        <v>1</v>
      </c>
      <c r="G465" s="14">
        <v>35</v>
      </c>
      <c r="H465" s="14">
        <v>25</v>
      </c>
      <c r="I465" s="14">
        <f>G465*H465</f>
        <v>875</v>
      </c>
      <c r="J465" s="14" t="s">
        <v>17</v>
      </c>
      <c r="K465" s="14">
        <f>I465*3</f>
        <v>2625</v>
      </c>
      <c r="L465" s="17"/>
    </row>
    <row r="466" customHeight="1" spans="1:12">
      <c r="A466" s="14"/>
      <c r="B466" s="15" t="s">
        <v>1052</v>
      </c>
      <c r="C466" s="15" t="s">
        <v>1053</v>
      </c>
      <c r="D466" s="13" t="s">
        <v>20</v>
      </c>
      <c r="E466" s="14" t="s">
        <v>1051</v>
      </c>
      <c r="F466" s="14">
        <v>1</v>
      </c>
      <c r="G466" s="14">
        <v>35</v>
      </c>
      <c r="H466" s="14">
        <v>25</v>
      </c>
      <c r="I466" s="14"/>
      <c r="J466" s="14"/>
      <c r="K466" s="14"/>
      <c r="L466" s="17"/>
    </row>
    <row r="467" customHeight="1" spans="1:12">
      <c r="A467" s="14">
        <f>MAX($A$2:A466)+1</f>
        <v>147</v>
      </c>
      <c r="B467" s="15" t="s">
        <v>1054</v>
      </c>
      <c r="C467" s="16" t="s">
        <v>1055</v>
      </c>
      <c r="D467" s="13" t="s">
        <v>15</v>
      </c>
      <c r="E467" s="14" t="s">
        <v>1056</v>
      </c>
      <c r="F467" s="14">
        <v>4</v>
      </c>
      <c r="G467" s="14">
        <v>65</v>
      </c>
      <c r="H467" s="14">
        <v>25</v>
      </c>
      <c r="I467" s="14">
        <f>G467*H467</f>
        <v>1625</v>
      </c>
      <c r="J467" s="14" t="s">
        <v>17</v>
      </c>
      <c r="K467" s="14">
        <f>I467*3</f>
        <v>4875</v>
      </c>
      <c r="L467" s="17"/>
    </row>
    <row r="468" customHeight="1" spans="1:12">
      <c r="A468" s="14"/>
      <c r="B468" s="15" t="s">
        <v>1057</v>
      </c>
      <c r="C468" s="15" t="s">
        <v>1058</v>
      </c>
      <c r="D468" s="13" t="s">
        <v>20</v>
      </c>
      <c r="E468" s="14" t="s">
        <v>1056</v>
      </c>
      <c r="F468" s="14">
        <v>4</v>
      </c>
      <c r="G468" s="14">
        <v>65</v>
      </c>
      <c r="H468" s="14">
        <v>25</v>
      </c>
      <c r="I468" s="14"/>
      <c r="J468" s="14"/>
      <c r="K468" s="14"/>
      <c r="L468" s="17"/>
    </row>
    <row r="469" customHeight="1" spans="1:12">
      <c r="A469" s="14"/>
      <c r="B469" s="15" t="s">
        <v>1059</v>
      </c>
      <c r="C469" s="15" t="s">
        <v>1060</v>
      </c>
      <c r="D469" s="13" t="s">
        <v>23</v>
      </c>
      <c r="E469" s="14" t="s">
        <v>1056</v>
      </c>
      <c r="F469" s="14">
        <v>4</v>
      </c>
      <c r="G469" s="14">
        <v>65</v>
      </c>
      <c r="H469" s="14">
        <v>25</v>
      </c>
      <c r="I469" s="14"/>
      <c r="J469" s="14"/>
      <c r="K469" s="14"/>
      <c r="L469" s="17"/>
    </row>
    <row r="470" customHeight="1" spans="1:12">
      <c r="A470" s="14"/>
      <c r="B470" s="15" t="s">
        <v>1061</v>
      </c>
      <c r="C470" s="15" t="s">
        <v>444</v>
      </c>
      <c r="D470" s="13" t="s">
        <v>23</v>
      </c>
      <c r="E470" s="14" t="s">
        <v>1056</v>
      </c>
      <c r="F470" s="14">
        <v>4</v>
      </c>
      <c r="G470" s="14">
        <v>65</v>
      </c>
      <c r="H470" s="14">
        <v>25</v>
      </c>
      <c r="I470" s="14"/>
      <c r="J470" s="14"/>
      <c r="K470" s="14"/>
      <c r="L470" s="17"/>
    </row>
    <row r="471" customHeight="1" spans="1:12">
      <c r="A471" s="14">
        <f>MAX($A$2:A470)+1</f>
        <v>148</v>
      </c>
      <c r="B471" s="15" t="s">
        <v>975</v>
      </c>
      <c r="C471" s="16" t="s">
        <v>1062</v>
      </c>
      <c r="D471" s="13" t="s">
        <v>15</v>
      </c>
      <c r="E471" s="14" t="s">
        <v>1063</v>
      </c>
      <c r="F471" s="14">
        <v>2</v>
      </c>
      <c r="G471" s="14">
        <v>65</v>
      </c>
      <c r="H471" s="14">
        <v>25</v>
      </c>
      <c r="I471" s="14">
        <f t="shared" ref="I471:I475" si="34">G471*H471</f>
        <v>1625</v>
      </c>
      <c r="J471" s="14" t="s">
        <v>17</v>
      </c>
      <c r="K471" s="14">
        <f t="shared" ref="K471:K475" si="35">I471*3</f>
        <v>4875</v>
      </c>
      <c r="L471" s="17"/>
    </row>
    <row r="472" customHeight="1" spans="1:12">
      <c r="A472" s="14"/>
      <c r="B472" s="15" t="s">
        <v>1064</v>
      </c>
      <c r="C472" s="15" t="s">
        <v>1065</v>
      </c>
      <c r="D472" s="13" t="s">
        <v>23</v>
      </c>
      <c r="E472" s="14" t="s">
        <v>1063</v>
      </c>
      <c r="F472" s="14">
        <v>2</v>
      </c>
      <c r="G472" s="14">
        <v>65</v>
      </c>
      <c r="H472" s="14">
        <v>25</v>
      </c>
      <c r="I472" s="14"/>
      <c r="J472" s="14"/>
      <c r="K472" s="14"/>
      <c r="L472" s="17"/>
    </row>
    <row r="473" customHeight="1" spans="1:12">
      <c r="A473" s="14">
        <f>MAX($A$2:A472)+1</f>
        <v>149</v>
      </c>
      <c r="B473" s="15" t="s">
        <v>1066</v>
      </c>
      <c r="C473" s="16" t="s">
        <v>1067</v>
      </c>
      <c r="D473" s="13" t="s">
        <v>15</v>
      </c>
      <c r="E473" s="14" t="s">
        <v>1068</v>
      </c>
      <c r="F473" s="14">
        <v>2</v>
      </c>
      <c r="G473" s="14">
        <v>65</v>
      </c>
      <c r="H473" s="14">
        <v>25</v>
      </c>
      <c r="I473" s="14">
        <f t="shared" si="34"/>
        <v>1625</v>
      </c>
      <c r="J473" s="14" t="s">
        <v>17</v>
      </c>
      <c r="K473" s="14">
        <f t="shared" si="35"/>
        <v>4875</v>
      </c>
      <c r="L473" s="17"/>
    </row>
    <row r="474" customHeight="1" spans="1:12">
      <c r="A474" s="14"/>
      <c r="B474" s="15" t="s">
        <v>1069</v>
      </c>
      <c r="C474" s="15" t="s">
        <v>1067</v>
      </c>
      <c r="D474" s="13" t="s">
        <v>20</v>
      </c>
      <c r="E474" s="14" t="s">
        <v>1068</v>
      </c>
      <c r="F474" s="14">
        <v>2</v>
      </c>
      <c r="G474" s="14">
        <v>65</v>
      </c>
      <c r="H474" s="14">
        <v>25</v>
      </c>
      <c r="I474" s="14"/>
      <c r="J474" s="14"/>
      <c r="K474" s="14"/>
      <c r="L474" s="17"/>
    </row>
    <row r="475" customHeight="1" spans="1:12">
      <c r="A475" s="14">
        <f>MAX($A$2:A474)+1</f>
        <v>150</v>
      </c>
      <c r="B475" s="15" t="s">
        <v>1070</v>
      </c>
      <c r="C475" s="16" t="s">
        <v>1071</v>
      </c>
      <c r="D475" s="13" t="s">
        <v>15</v>
      </c>
      <c r="E475" s="14" t="s">
        <v>1072</v>
      </c>
      <c r="F475" s="14">
        <v>4</v>
      </c>
      <c r="G475" s="14">
        <v>65</v>
      </c>
      <c r="H475" s="14">
        <v>25</v>
      </c>
      <c r="I475" s="14">
        <f t="shared" si="34"/>
        <v>1625</v>
      </c>
      <c r="J475" s="14" t="s">
        <v>17</v>
      </c>
      <c r="K475" s="14">
        <f t="shared" si="35"/>
        <v>4875</v>
      </c>
      <c r="L475" s="17"/>
    </row>
    <row r="476" customHeight="1" spans="1:12">
      <c r="A476" s="14"/>
      <c r="B476" s="15" t="s">
        <v>1073</v>
      </c>
      <c r="C476" s="15" t="s">
        <v>1074</v>
      </c>
      <c r="D476" s="13" t="s">
        <v>20</v>
      </c>
      <c r="E476" s="14" t="s">
        <v>1072</v>
      </c>
      <c r="F476" s="14">
        <v>4</v>
      </c>
      <c r="G476" s="14">
        <v>65</v>
      </c>
      <c r="H476" s="14">
        <v>25</v>
      </c>
      <c r="I476" s="14"/>
      <c r="J476" s="14"/>
      <c r="K476" s="14"/>
      <c r="L476" s="17"/>
    </row>
    <row r="477" customHeight="1" spans="1:12">
      <c r="A477" s="14"/>
      <c r="B477" s="15" t="s">
        <v>1075</v>
      </c>
      <c r="C477" s="15" t="s">
        <v>1076</v>
      </c>
      <c r="D477" s="13" t="s">
        <v>23</v>
      </c>
      <c r="E477" s="14" t="s">
        <v>1072</v>
      </c>
      <c r="F477" s="14">
        <v>4</v>
      </c>
      <c r="G477" s="14">
        <v>65</v>
      </c>
      <c r="H477" s="14">
        <v>25</v>
      </c>
      <c r="I477" s="14"/>
      <c r="J477" s="14"/>
      <c r="K477" s="14"/>
      <c r="L477" s="17"/>
    </row>
    <row r="478" customHeight="1" spans="1:12">
      <c r="A478" s="14"/>
      <c r="B478" s="15" t="s">
        <v>1077</v>
      </c>
      <c r="C478" s="15" t="s">
        <v>1078</v>
      </c>
      <c r="D478" s="13" t="s">
        <v>23</v>
      </c>
      <c r="E478" s="14" t="s">
        <v>1072</v>
      </c>
      <c r="F478" s="14">
        <v>4</v>
      </c>
      <c r="G478" s="14">
        <v>65</v>
      </c>
      <c r="H478" s="14">
        <v>25</v>
      </c>
      <c r="I478" s="14"/>
      <c r="J478" s="14"/>
      <c r="K478" s="14"/>
      <c r="L478" s="17"/>
    </row>
    <row r="479" customHeight="1" spans="1:12">
      <c r="A479" s="14">
        <f>MAX($A$2:A478)+1</f>
        <v>151</v>
      </c>
      <c r="B479" s="15" t="s">
        <v>1079</v>
      </c>
      <c r="C479" s="16" t="s">
        <v>1080</v>
      </c>
      <c r="D479" s="13" t="s">
        <v>15</v>
      </c>
      <c r="E479" s="14" t="s">
        <v>1081</v>
      </c>
      <c r="F479" s="14">
        <v>3</v>
      </c>
      <c r="G479" s="14">
        <v>65</v>
      </c>
      <c r="H479" s="14">
        <v>25</v>
      </c>
      <c r="I479" s="14">
        <f t="shared" ref="I479:I484" si="36">G479*H479</f>
        <v>1625</v>
      </c>
      <c r="J479" s="14" t="s">
        <v>17</v>
      </c>
      <c r="K479" s="14">
        <f t="shared" ref="K479:K484" si="37">I479*3</f>
        <v>4875</v>
      </c>
      <c r="L479" s="17"/>
    </row>
    <row r="480" customHeight="1" spans="1:12">
      <c r="A480" s="14"/>
      <c r="B480" s="15" t="s">
        <v>1082</v>
      </c>
      <c r="C480" s="15" t="s">
        <v>1083</v>
      </c>
      <c r="D480" s="13" t="s">
        <v>20</v>
      </c>
      <c r="E480" s="14" t="s">
        <v>1081</v>
      </c>
      <c r="F480" s="14">
        <v>3</v>
      </c>
      <c r="G480" s="14">
        <v>65</v>
      </c>
      <c r="H480" s="14">
        <v>25</v>
      </c>
      <c r="I480" s="14"/>
      <c r="J480" s="14"/>
      <c r="K480" s="14"/>
      <c r="L480" s="17"/>
    </row>
    <row r="481" customHeight="1" spans="1:12">
      <c r="A481" s="14"/>
      <c r="B481" s="15" t="s">
        <v>1084</v>
      </c>
      <c r="C481" s="15" t="s">
        <v>1085</v>
      </c>
      <c r="D481" s="13" t="s">
        <v>23</v>
      </c>
      <c r="E481" s="14" t="s">
        <v>1081</v>
      </c>
      <c r="F481" s="14">
        <v>3</v>
      </c>
      <c r="G481" s="14">
        <v>65</v>
      </c>
      <c r="H481" s="14">
        <v>25</v>
      </c>
      <c r="I481" s="14"/>
      <c r="J481" s="14"/>
      <c r="K481" s="14"/>
      <c r="L481" s="17"/>
    </row>
    <row r="482" customHeight="1" spans="1:12">
      <c r="A482" s="14">
        <f>MAX($A$2:A481)+1</f>
        <v>152</v>
      </c>
      <c r="B482" s="15" t="s">
        <v>1086</v>
      </c>
      <c r="C482" s="16" t="s">
        <v>1087</v>
      </c>
      <c r="D482" s="13" t="s">
        <v>15</v>
      </c>
      <c r="E482" s="14" t="s">
        <v>1088</v>
      </c>
      <c r="F482" s="14">
        <v>2</v>
      </c>
      <c r="G482" s="14">
        <v>65</v>
      </c>
      <c r="H482" s="14">
        <v>25</v>
      </c>
      <c r="I482" s="14">
        <f t="shared" si="36"/>
        <v>1625</v>
      </c>
      <c r="J482" s="14" t="s">
        <v>17</v>
      </c>
      <c r="K482" s="14">
        <f t="shared" si="37"/>
        <v>4875</v>
      </c>
      <c r="L482" s="17"/>
    </row>
    <row r="483" customHeight="1" spans="1:12">
      <c r="A483" s="14"/>
      <c r="B483" s="15" t="s">
        <v>1089</v>
      </c>
      <c r="C483" s="15" t="s">
        <v>1090</v>
      </c>
      <c r="D483" s="13" t="s">
        <v>23</v>
      </c>
      <c r="E483" s="14" t="s">
        <v>1088</v>
      </c>
      <c r="F483" s="14">
        <v>2</v>
      </c>
      <c r="G483" s="14">
        <v>65</v>
      </c>
      <c r="H483" s="14">
        <v>25</v>
      </c>
      <c r="I483" s="14"/>
      <c r="J483" s="14"/>
      <c r="K483" s="14"/>
      <c r="L483" s="17"/>
    </row>
    <row r="484" customHeight="1" spans="1:12">
      <c r="A484" s="14">
        <f>MAX($A$2:A483)+1</f>
        <v>153</v>
      </c>
      <c r="B484" s="15" t="s">
        <v>1091</v>
      </c>
      <c r="C484" s="16" t="s">
        <v>1092</v>
      </c>
      <c r="D484" s="13" t="s">
        <v>15</v>
      </c>
      <c r="E484" s="14" t="s">
        <v>1093</v>
      </c>
      <c r="F484" s="14">
        <v>3</v>
      </c>
      <c r="G484" s="14">
        <v>65</v>
      </c>
      <c r="H484" s="14">
        <v>25</v>
      </c>
      <c r="I484" s="14">
        <f t="shared" si="36"/>
        <v>1625</v>
      </c>
      <c r="J484" s="14" t="s">
        <v>17</v>
      </c>
      <c r="K484" s="14">
        <f t="shared" si="37"/>
        <v>4875</v>
      </c>
      <c r="L484" s="17"/>
    </row>
    <row r="485" customHeight="1" spans="1:12">
      <c r="A485" s="14"/>
      <c r="B485" s="15" t="s">
        <v>1094</v>
      </c>
      <c r="C485" s="15" t="s">
        <v>1095</v>
      </c>
      <c r="D485" s="13" t="s">
        <v>20</v>
      </c>
      <c r="E485" s="14" t="s">
        <v>1093</v>
      </c>
      <c r="F485" s="14">
        <v>3</v>
      </c>
      <c r="G485" s="14">
        <v>65</v>
      </c>
      <c r="H485" s="14">
        <v>25</v>
      </c>
      <c r="I485" s="14"/>
      <c r="J485" s="14"/>
      <c r="K485" s="14"/>
      <c r="L485" s="17"/>
    </row>
    <row r="486" customHeight="1" spans="1:12">
      <c r="A486" s="14"/>
      <c r="B486" s="15" t="s">
        <v>840</v>
      </c>
      <c r="C486" s="15" t="s">
        <v>1096</v>
      </c>
      <c r="D486" s="13" t="s">
        <v>23</v>
      </c>
      <c r="E486" s="14" t="s">
        <v>1093</v>
      </c>
      <c r="F486" s="14">
        <v>3</v>
      </c>
      <c r="G486" s="14">
        <v>65</v>
      </c>
      <c r="H486" s="14">
        <v>25</v>
      </c>
      <c r="I486" s="14"/>
      <c r="J486" s="14"/>
      <c r="K486" s="14"/>
      <c r="L486" s="17"/>
    </row>
    <row r="487" customHeight="1" spans="1:12">
      <c r="A487" s="14">
        <f>MAX($A$2:A486)+1</f>
        <v>154</v>
      </c>
      <c r="B487" s="15" t="s">
        <v>1097</v>
      </c>
      <c r="C487" s="16" t="s">
        <v>1098</v>
      </c>
      <c r="D487" s="13" t="s">
        <v>15</v>
      </c>
      <c r="E487" s="14" t="s">
        <v>1099</v>
      </c>
      <c r="F487" s="14">
        <v>1</v>
      </c>
      <c r="G487" s="14">
        <v>35</v>
      </c>
      <c r="H487" s="14">
        <v>25</v>
      </c>
      <c r="I487" s="14">
        <f t="shared" ref="I487:I492" si="38">G487*H487</f>
        <v>875</v>
      </c>
      <c r="J487" s="14" t="s">
        <v>17</v>
      </c>
      <c r="K487" s="14">
        <f t="shared" ref="K487:K492" si="39">I487*3</f>
        <v>2625</v>
      </c>
      <c r="L487" s="17"/>
    </row>
    <row r="488" customHeight="1" spans="1:12">
      <c r="A488" s="14">
        <f>MAX($A$2:A487)+1</f>
        <v>155</v>
      </c>
      <c r="B488" s="15" t="s">
        <v>1100</v>
      </c>
      <c r="C488" s="16" t="s">
        <v>1101</v>
      </c>
      <c r="D488" s="13" t="s">
        <v>15</v>
      </c>
      <c r="E488" s="14" t="s">
        <v>1102</v>
      </c>
      <c r="F488" s="14">
        <v>3</v>
      </c>
      <c r="G488" s="14">
        <v>65</v>
      </c>
      <c r="H488" s="14">
        <v>25</v>
      </c>
      <c r="I488" s="14">
        <f t="shared" si="38"/>
        <v>1625</v>
      </c>
      <c r="J488" s="14" t="s">
        <v>17</v>
      </c>
      <c r="K488" s="14">
        <f t="shared" si="39"/>
        <v>4875</v>
      </c>
      <c r="L488" s="17"/>
    </row>
    <row r="489" customHeight="1" spans="1:12">
      <c r="A489" s="14"/>
      <c r="B489" s="15" t="s">
        <v>1103</v>
      </c>
      <c r="C489" s="15" t="s">
        <v>1104</v>
      </c>
      <c r="D489" s="13" t="s">
        <v>20</v>
      </c>
      <c r="E489" s="14" t="s">
        <v>1102</v>
      </c>
      <c r="F489" s="14">
        <v>3</v>
      </c>
      <c r="G489" s="14">
        <v>65</v>
      </c>
      <c r="H489" s="14">
        <v>25</v>
      </c>
      <c r="I489" s="14"/>
      <c r="J489" s="14"/>
      <c r="K489" s="14"/>
      <c r="L489" s="17"/>
    </row>
    <row r="490" customHeight="1" spans="1:12">
      <c r="A490" s="14"/>
      <c r="B490" s="15" t="s">
        <v>1105</v>
      </c>
      <c r="C490" s="15" t="s">
        <v>1106</v>
      </c>
      <c r="D490" s="13" t="s">
        <v>23</v>
      </c>
      <c r="E490" s="14" t="s">
        <v>1102</v>
      </c>
      <c r="F490" s="14">
        <v>3</v>
      </c>
      <c r="G490" s="14">
        <v>65</v>
      </c>
      <c r="H490" s="14">
        <v>25</v>
      </c>
      <c r="I490" s="14"/>
      <c r="J490" s="14"/>
      <c r="K490" s="14"/>
      <c r="L490" s="17"/>
    </row>
    <row r="491" customHeight="1" spans="1:12">
      <c r="A491" s="14"/>
      <c r="B491" s="15" t="s">
        <v>1107</v>
      </c>
      <c r="C491" s="15" t="s">
        <v>995</v>
      </c>
      <c r="D491" s="13" t="s">
        <v>23</v>
      </c>
      <c r="E491" s="14" t="s">
        <v>1102</v>
      </c>
      <c r="F491" s="14">
        <v>3</v>
      </c>
      <c r="G491" s="14">
        <v>65</v>
      </c>
      <c r="H491" s="14">
        <v>25</v>
      </c>
      <c r="I491" s="14"/>
      <c r="J491" s="14"/>
      <c r="K491" s="14"/>
      <c r="L491" s="17"/>
    </row>
    <row r="492" customHeight="1" spans="1:12">
      <c r="A492" s="14">
        <f>MAX($A$2:A491)+1</f>
        <v>156</v>
      </c>
      <c r="B492" s="15" t="s">
        <v>1108</v>
      </c>
      <c r="C492" s="16" t="s">
        <v>1109</v>
      </c>
      <c r="D492" s="13" t="s">
        <v>15</v>
      </c>
      <c r="E492" s="14" t="s">
        <v>1110</v>
      </c>
      <c r="F492" s="14">
        <v>2</v>
      </c>
      <c r="G492" s="14">
        <v>65</v>
      </c>
      <c r="H492" s="14">
        <v>25</v>
      </c>
      <c r="I492" s="14">
        <f t="shared" si="38"/>
        <v>1625</v>
      </c>
      <c r="J492" s="14" t="s">
        <v>17</v>
      </c>
      <c r="K492" s="14">
        <f t="shared" si="39"/>
        <v>4875</v>
      </c>
      <c r="L492" s="17"/>
    </row>
    <row r="493" customHeight="1" spans="1:12">
      <c r="A493" s="14"/>
      <c r="B493" s="15" t="s">
        <v>1111</v>
      </c>
      <c r="C493" s="15" t="s">
        <v>1112</v>
      </c>
      <c r="D493" s="13" t="s">
        <v>23</v>
      </c>
      <c r="E493" s="14" t="s">
        <v>1110</v>
      </c>
      <c r="F493" s="14">
        <v>2</v>
      </c>
      <c r="G493" s="14">
        <v>65</v>
      </c>
      <c r="H493" s="14">
        <v>25</v>
      </c>
      <c r="I493" s="14"/>
      <c r="J493" s="14"/>
      <c r="K493" s="14"/>
      <c r="L493" s="17"/>
    </row>
    <row r="494" customHeight="1" spans="1:12">
      <c r="A494" s="14">
        <f>MAX($A$2:A493)+1</f>
        <v>157</v>
      </c>
      <c r="B494" s="15" t="s">
        <v>1113</v>
      </c>
      <c r="C494" s="16" t="s">
        <v>1114</v>
      </c>
      <c r="D494" s="13" t="s">
        <v>15</v>
      </c>
      <c r="E494" s="14" t="s">
        <v>1115</v>
      </c>
      <c r="F494" s="14">
        <v>4</v>
      </c>
      <c r="G494" s="14">
        <v>65</v>
      </c>
      <c r="H494" s="14">
        <v>25</v>
      </c>
      <c r="I494" s="14">
        <f>G494*H494</f>
        <v>1625</v>
      </c>
      <c r="J494" s="14" t="s">
        <v>17</v>
      </c>
      <c r="K494" s="14">
        <f>I494*3</f>
        <v>4875</v>
      </c>
      <c r="L494" s="17"/>
    </row>
    <row r="495" customHeight="1" spans="1:12">
      <c r="A495" s="14"/>
      <c r="B495" s="15" t="s">
        <v>1116</v>
      </c>
      <c r="C495" s="15" t="s">
        <v>1117</v>
      </c>
      <c r="D495" s="13" t="s">
        <v>20</v>
      </c>
      <c r="E495" s="14" t="s">
        <v>1115</v>
      </c>
      <c r="F495" s="14">
        <v>4</v>
      </c>
      <c r="G495" s="14">
        <v>65</v>
      </c>
      <c r="H495" s="14">
        <v>25</v>
      </c>
      <c r="I495" s="14"/>
      <c r="J495" s="14"/>
      <c r="K495" s="14"/>
      <c r="L495" s="17"/>
    </row>
    <row r="496" customHeight="1" spans="1:12">
      <c r="A496" s="14"/>
      <c r="B496" s="15" t="s">
        <v>1118</v>
      </c>
      <c r="C496" s="15" t="s">
        <v>1119</v>
      </c>
      <c r="D496" s="13" t="s">
        <v>23</v>
      </c>
      <c r="E496" s="14" t="s">
        <v>1115</v>
      </c>
      <c r="F496" s="14">
        <v>4</v>
      </c>
      <c r="G496" s="14">
        <v>65</v>
      </c>
      <c r="H496" s="14">
        <v>25</v>
      </c>
      <c r="I496" s="14"/>
      <c r="J496" s="14"/>
      <c r="K496" s="14"/>
      <c r="L496" s="17"/>
    </row>
    <row r="497" customHeight="1" spans="1:12">
      <c r="A497" s="14"/>
      <c r="B497" s="15" t="s">
        <v>1120</v>
      </c>
      <c r="C497" s="15" t="s">
        <v>1121</v>
      </c>
      <c r="D497" s="13" t="s">
        <v>23</v>
      </c>
      <c r="E497" s="14" t="s">
        <v>1115</v>
      </c>
      <c r="F497" s="14">
        <v>4</v>
      </c>
      <c r="G497" s="14">
        <v>65</v>
      </c>
      <c r="H497" s="14">
        <v>25</v>
      </c>
      <c r="I497" s="14"/>
      <c r="J497" s="14"/>
      <c r="K497" s="14"/>
      <c r="L497" s="17"/>
    </row>
    <row r="498" customHeight="1" spans="1:12">
      <c r="A498" s="14">
        <f>MAX($A$2:A497)+1</f>
        <v>158</v>
      </c>
      <c r="B498" s="15" t="s">
        <v>998</v>
      </c>
      <c r="C498" s="16" t="s">
        <v>1122</v>
      </c>
      <c r="D498" s="13" t="s">
        <v>15</v>
      </c>
      <c r="E498" s="14" t="s">
        <v>1123</v>
      </c>
      <c r="F498" s="14">
        <v>3</v>
      </c>
      <c r="G498" s="14">
        <v>65</v>
      </c>
      <c r="H498" s="14">
        <v>25</v>
      </c>
      <c r="I498" s="14">
        <f>G498*H498</f>
        <v>1625</v>
      </c>
      <c r="J498" s="14" t="s">
        <v>17</v>
      </c>
      <c r="K498" s="14">
        <f>I498*3</f>
        <v>4875</v>
      </c>
      <c r="L498" s="17"/>
    </row>
    <row r="499" customHeight="1" spans="1:12">
      <c r="A499" s="14"/>
      <c r="B499" s="15" t="s">
        <v>1124</v>
      </c>
      <c r="C499" s="15" t="s">
        <v>1125</v>
      </c>
      <c r="D499" s="13" t="s">
        <v>20</v>
      </c>
      <c r="E499" s="14" t="s">
        <v>1123</v>
      </c>
      <c r="F499" s="14">
        <v>3</v>
      </c>
      <c r="G499" s="14">
        <v>65</v>
      </c>
      <c r="H499" s="14">
        <v>25</v>
      </c>
      <c r="I499" s="14"/>
      <c r="J499" s="14"/>
      <c r="K499" s="14"/>
      <c r="L499" s="17"/>
    </row>
    <row r="500" customHeight="1" spans="1:12">
      <c r="A500" s="14"/>
      <c r="B500" s="15" t="s">
        <v>1126</v>
      </c>
      <c r="C500" s="15" t="s">
        <v>1127</v>
      </c>
      <c r="D500" s="13" t="s">
        <v>23</v>
      </c>
      <c r="E500" s="14" t="s">
        <v>1123</v>
      </c>
      <c r="F500" s="14">
        <v>3</v>
      </c>
      <c r="G500" s="14">
        <v>65</v>
      </c>
      <c r="H500" s="14">
        <v>25</v>
      </c>
      <c r="I500" s="14"/>
      <c r="J500" s="14"/>
      <c r="K500" s="14"/>
      <c r="L500" s="17"/>
    </row>
    <row r="501" customHeight="1" spans="1:12">
      <c r="A501" s="14">
        <f>MAX($A$2:A500)+1</f>
        <v>159</v>
      </c>
      <c r="B501" s="15" t="s">
        <v>1128</v>
      </c>
      <c r="C501" s="16" t="s">
        <v>1129</v>
      </c>
      <c r="D501" s="13" t="s">
        <v>15</v>
      </c>
      <c r="E501" s="14" t="s">
        <v>1130</v>
      </c>
      <c r="F501" s="14">
        <v>3</v>
      </c>
      <c r="G501" s="14">
        <v>65</v>
      </c>
      <c r="H501" s="14">
        <v>25</v>
      </c>
      <c r="I501" s="14">
        <f>G501*H501</f>
        <v>1625</v>
      </c>
      <c r="J501" s="14" t="s">
        <v>17</v>
      </c>
      <c r="K501" s="14">
        <f>I501*3</f>
        <v>4875</v>
      </c>
      <c r="L501" s="17"/>
    </row>
    <row r="502" customHeight="1" spans="1:12">
      <c r="A502" s="14"/>
      <c r="B502" s="15" t="s">
        <v>1131</v>
      </c>
      <c r="C502" s="15" t="s">
        <v>1132</v>
      </c>
      <c r="D502" s="13" t="s">
        <v>20</v>
      </c>
      <c r="E502" s="14" t="s">
        <v>1130</v>
      </c>
      <c r="F502" s="14">
        <v>3</v>
      </c>
      <c r="G502" s="14">
        <v>65</v>
      </c>
      <c r="H502" s="14">
        <v>25</v>
      </c>
      <c r="I502" s="14"/>
      <c r="J502" s="14"/>
      <c r="K502" s="14"/>
      <c r="L502" s="17"/>
    </row>
    <row r="503" customHeight="1" spans="1:12">
      <c r="A503" s="14"/>
      <c r="B503" s="15" t="s">
        <v>1133</v>
      </c>
      <c r="C503" s="15" t="s">
        <v>1134</v>
      </c>
      <c r="D503" s="13" t="s">
        <v>23</v>
      </c>
      <c r="E503" s="14" t="s">
        <v>1130</v>
      </c>
      <c r="F503" s="14">
        <v>3</v>
      </c>
      <c r="G503" s="14">
        <v>65</v>
      </c>
      <c r="H503" s="14">
        <v>25</v>
      </c>
      <c r="I503" s="14"/>
      <c r="J503" s="14"/>
      <c r="K503" s="14"/>
      <c r="L503" s="17"/>
    </row>
    <row r="504" customHeight="1" spans="1:12">
      <c r="A504" s="14">
        <f>MAX($A$2:A503)+1</f>
        <v>160</v>
      </c>
      <c r="B504" s="15" t="s">
        <v>389</v>
      </c>
      <c r="C504" s="16" t="s">
        <v>1135</v>
      </c>
      <c r="D504" s="13" t="s">
        <v>15</v>
      </c>
      <c r="E504" s="14" t="s">
        <v>1136</v>
      </c>
      <c r="F504" s="14">
        <v>3</v>
      </c>
      <c r="G504" s="14">
        <v>65</v>
      </c>
      <c r="H504" s="14">
        <v>25</v>
      </c>
      <c r="I504" s="14">
        <f>G504*H504</f>
        <v>1625</v>
      </c>
      <c r="J504" s="14" t="s">
        <v>17</v>
      </c>
      <c r="K504" s="14">
        <f>I504*3</f>
        <v>4875</v>
      </c>
      <c r="L504" s="17"/>
    </row>
    <row r="505" customHeight="1" spans="1:12">
      <c r="A505" s="14"/>
      <c r="B505" s="15" t="s">
        <v>1137</v>
      </c>
      <c r="C505" s="15" t="s">
        <v>1138</v>
      </c>
      <c r="D505" s="13" t="s">
        <v>20</v>
      </c>
      <c r="E505" s="14" t="s">
        <v>1136</v>
      </c>
      <c r="F505" s="14">
        <v>3</v>
      </c>
      <c r="G505" s="14">
        <v>65</v>
      </c>
      <c r="H505" s="14">
        <v>25</v>
      </c>
      <c r="I505" s="14"/>
      <c r="J505" s="14"/>
      <c r="K505" s="14"/>
      <c r="L505" s="17"/>
    </row>
    <row r="506" customHeight="1" spans="1:12">
      <c r="A506" s="14"/>
      <c r="B506" s="15" t="s">
        <v>1139</v>
      </c>
      <c r="C506" s="15" t="s">
        <v>1140</v>
      </c>
      <c r="D506" s="13" t="s">
        <v>23</v>
      </c>
      <c r="E506" s="14" t="s">
        <v>1136</v>
      </c>
      <c r="F506" s="14">
        <v>3</v>
      </c>
      <c r="G506" s="14">
        <v>65</v>
      </c>
      <c r="H506" s="14">
        <v>25</v>
      </c>
      <c r="I506" s="14"/>
      <c r="J506" s="14"/>
      <c r="K506" s="14"/>
      <c r="L506" s="17"/>
    </row>
    <row r="507" customHeight="1" spans="1:12">
      <c r="A507" s="14">
        <f>MAX($A$2:A506)+1</f>
        <v>161</v>
      </c>
      <c r="B507" s="15" t="s">
        <v>1141</v>
      </c>
      <c r="C507" s="16" t="s">
        <v>1142</v>
      </c>
      <c r="D507" s="13" t="s">
        <v>15</v>
      </c>
      <c r="E507" s="14" t="s">
        <v>1143</v>
      </c>
      <c r="F507" s="14">
        <v>4</v>
      </c>
      <c r="G507" s="14">
        <v>65</v>
      </c>
      <c r="H507" s="14">
        <v>25</v>
      </c>
      <c r="I507" s="14">
        <f>G507*H507</f>
        <v>1625</v>
      </c>
      <c r="J507" s="14" t="s">
        <v>17</v>
      </c>
      <c r="K507" s="14">
        <f>I507*3</f>
        <v>4875</v>
      </c>
      <c r="L507" s="17"/>
    </row>
    <row r="508" customHeight="1" spans="1:12">
      <c r="A508" s="14"/>
      <c r="B508" s="15" t="s">
        <v>1144</v>
      </c>
      <c r="C508" s="15" t="s">
        <v>1145</v>
      </c>
      <c r="D508" s="13" t="s">
        <v>20</v>
      </c>
      <c r="E508" s="14" t="s">
        <v>1143</v>
      </c>
      <c r="F508" s="14">
        <v>4</v>
      </c>
      <c r="G508" s="14">
        <v>65</v>
      </c>
      <c r="H508" s="14">
        <v>25</v>
      </c>
      <c r="I508" s="14"/>
      <c r="J508" s="14"/>
      <c r="K508" s="14"/>
      <c r="L508" s="17"/>
    </row>
    <row r="509" customHeight="1" spans="1:12">
      <c r="A509" s="14"/>
      <c r="B509" s="15" t="s">
        <v>1146</v>
      </c>
      <c r="C509" s="15" t="s">
        <v>1147</v>
      </c>
      <c r="D509" s="13" t="s">
        <v>23</v>
      </c>
      <c r="E509" s="14" t="s">
        <v>1143</v>
      </c>
      <c r="F509" s="14">
        <v>4</v>
      </c>
      <c r="G509" s="14">
        <v>65</v>
      </c>
      <c r="H509" s="14">
        <v>25</v>
      </c>
      <c r="I509" s="14"/>
      <c r="J509" s="14"/>
      <c r="K509" s="14"/>
      <c r="L509" s="17"/>
    </row>
    <row r="510" customHeight="1" spans="1:12">
      <c r="A510" s="14"/>
      <c r="B510" s="15" t="s">
        <v>1148</v>
      </c>
      <c r="C510" s="15" t="s">
        <v>1149</v>
      </c>
      <c r="D510" s="13" t="s">
        <v>23</v>
      </c>
      <c r="E510" s="14" t="s">
        <v>1143</v>
      </c>
      <c r="F510" s="14">
        <v>4</v>
      </c>
      <c r="G510" s="14">
        <v>65</v>
      </c>
      <c r="H510" s="14">
        <v>25</v>
      </c>
      <c r="I510" s="14"/>
      <c r="J510" s="14"/>
      <c r="K510" s="14"/>
      <c r="L510" s="17"/>
    </row>
    <row r="511" customHeight="1" spans="1:12">
      <c r="A511" s="14">
        <f>MAX($A$2:A510)+1</f>
        <v>162</v>
      </c>
      <c r="B511" s="15" t="s">
        <v>1150</v>
      </c>
      <c r="C511" s="16" t="s">
        <v>1151</v>
      </c>
      <c r="D511" s="13" t="s">
        <v>15</v>
      </c>
      <c r="E511" s="14" t="s">
        <v>1152</v>
      </c>
      <c r="F511" s="14">
        <v>2</v>
      </c>
      <c r="G511" s="14">
        <v>65</v>
      </c>
      <c r="H511" s="14">
        <v>25</v>
      </c>
      <c r="I511" s="14">
        <f>G511*H511</f>
        <v>1625</v>
      </c>
      <c r="J511" s="14" t="s">
        <v>17</v>
      </c>
      <c r="K511" s="14">
        <f>I511*3</f>
        <v>4875</v>
      </c>
      <c r="L511" s="17"/>
    </row>
    <row r="512" customHeight="1" spans="1:12">
      <c r="A512" s="14"/>
      <c r="B512" s="15" t="s">
        <v>1153</v>
      </c>
      <c r="C512" s="15" t="s">
        <v>1154</v>
      </c>
      <c r="D512" s="13" t="s">
        <v>23</v>
      </c>
      <c r="E512" s="14" t="s">
        <v>1152</v>
      </c>
      <c r="F512" s="14">
        <v>2</v>
      </c>
      <c r="G512" s="14">
        <v>65</v>
      </c>
      <c r="H512" s="14">
        <v>25</v>
      </c>
      <c r="I512" s="14"/>
      <c r="J512" s="14"/>
      <c r="K512" s="14"/>
      <c r="L512" s="17"/>
    </row>
    <row r="513" customHeight="1" spans="1:12">
      <c r="A513" s="14">
        <f>MAX($A$2:A512)+1</f>
        <v>163</v>
      </c>
      <c r="B513" s="15" t="s">
        <v>1155</v>
      </c>
      <c r="C513" s="16" t="s">
        <v>1156</v>
      </c>
      <c r="D513" s="13" t="s">
        <v>15</v>
      </c>
      <c r="E513" s="14" t="s">
        <v>1157</v>
      </c>
      <c r="F513" s="14">
        <v>3</v>
      </c>
      <c r="G513" s="14">
        <v>65</v>
      </c>
      <c r="H513" s="14">
        <v>25</v>
      </c>
      <c r="I513" s="14">
        <f>G513*H513</f>
        <v>1625</v>
      </c>
      <c r="J513" s="14" t="s">
        <v>17</v>
      </c>
      <c r="K513" s="14">
        <f>I513*3</f>
        <v>4875</v>
      </c>
      <c r="L513" s="17"/>
    </row>
    <row r="514" customHeight="1" spans="1:12">
      <c r="A514" s="14"/>
      <c r="B514" s="15" t="s">
        <v>1158</v>
      </c>
      <c r="C514" s="15" t="s">
        <v>1159</v>
      </c>
      <c r="D514" s="13" t="s">
        <v>20</v>
      </c>
      <c r="E514" s="14" t="s">
        <v>1157</v>
      </c>
      <c r="F514" s="14">
        <v>3</v>
      </c>
      <c r="G514" s="14">
        <v>65</v>
      </c>
      <c r="H514" s="14">
        <v>25</v>
      </c>
      <c r="I514" s="14"/>
      <c r="J514" s="14"/>
      <c r="K514" s="14"/>
      <c r="L514" s="17"/>
    </row>
    <row r="515" customHeight="1" spans="1:12">
      <c r="A515" s="14"/>
      <c r="B515" s="15" t="s">
        <v>1160</v>
      </c>
      <c r="C515" s="15" t="s">
        <v>1161</v>
      </c>
      <c r="D515" s="13" t="s">
        <v>23</v>
      </c>
      <c r="E515" s="14" t="s">
        <v>1157</v>
      </c>
      <c r="F515" s="14">
        <v>3</v>
      </c>
      <c r="G515" s="14">
        <v>65</v>
      </c>
      <c r="H515" s="14">
        <v>25</v>
      </c>
      <c r="I515" s="14"/>
      <c r="J515" s="14"/>
      <c r="K515" s="14"/>
      <c r="L515" s="17"/>
    </row>
    <row r="516" customHeight="1" spans="1:12">
      <c r="A516" s="14"/>
      <c r="B516" s="15" t="s">
        <v>1162</v>
      </c>
      <c r="C516" s="15" t="s">
        <v>1163</v>
      </c>
      <c r="D516" s="13" t="s">
        <v>23</v>
      </c>
      <c r="E516" s="14" t="s">
        <v>1157</v>
      </c>
      <c r="F516" s="14">
        <v>3</v>
      </c>
      <c r="G516" s="14">
        <v>65</v>
      </c>
      <c r="H516" s="14">
        <v>25</v>
      </c>
      <c r="I516" s="14"/>
      <c r="J516" s="14"/>
      <c r="K516" s="14"/>
      <c r="L516" s="17"/>
    </row>
    <row r="517" customHeight="1" spans="1:12">
      <c r="A517" s="14">
        <f>MAX($A$2:A516)+1</f>
        <v>164</v>
      </c>
      <c r="B517" s="15" t="s">
        <v>42</v>
      </c>
      <c r="C517" s="16" t="s">
        <v>1164</v>
      </c>
      <c r="D517" s="13" t="s">
        <v>15</v>
      </c>
      <c r="E517" s="14" t="s">
        <v>1165</v>
      </c>
      <c r="F517" s="14">
        <v>3</v>
      </c>
      <c r="G517" s="14">
        <v>65</v>
      </c>
      <c r="H517" s="14">
        <v>25</v>
      </c>
      <c r="I517" s="14">
        <f>G517*H517</f>
        <v>1625</v>
      </c>
      <c r="J517" s="14" t="s">
        <v>17</v>
      </c>
      <c r="K517" s="14">
        <f>I517*3</f>
        <v>4875</v>
      </c>
      <c r="L517" s="17"/>
    </row>
    <row r="518" customHeight="1" spans="1:12">
      <c r="A518" s="14"/>
      <c r="B518" s="15" t="s">
        <v>1166</v>
      </c>
      <c r="C518" s="15" t="s">
        <v>1167</v>
      </c>
      <c r="D518" s="13" t="s">
        <v>20</v>
      </c>
      <c r="E518" s="14" t="s">
        <v>1165</v>
      </c>
      <c r="F518" s="14">
        <v>3</v>
      </c>
      <c r="G518" s="14">
        <v>65</v>
      </c>
      <c r="H518" s="14">
        <v>25</v>
      </c>
      <c r="I518" s="14"/>
      <c r="J518" s="14"/>
      <c r="K518" s="14"/>
      <c r="L518" s="17"/>
    </row>
    <row r="519" customHeight="1" spans="1:12">
      <c r="A519" s="14"/>
      <c r="B519" s="15" t="s">
        <v>1168</v>
      </c>
      <c r="C519" s="15" t="s">
        <v>1169</v>
      </c>
      <c r="D519" s="13" t="s">
        <v>23</v>
      </c>
      <c r="E519" s="14" t="s">
        <v>1165</v>
      </c>
      <c r="F519" s="14">
        <v>3</v>
      </c>
      <c r="G519" s="14">
        <v>65</v>
      </c>
      <c r="H519" s="14">
        <v>25</v>
      </c>
      <c r="I519" s="14"/>
      <c r="J519" s="14"/>
      <c r="K519" s="14"/>
      <c r="L519" s="17"/>
    </row>
    <row r="520" customHeight="1" spans="1:12">
      <c r="A520" s="14">
        <f>MAX($A$2:A519)+1</f>
        <v>165</v>
      </c>
      <c r="B520" s="15" t="s">
        <v>1170</v>
      </c>
      <c r="C520" s="16" t="s">
        <v>1171</v>
      </c>
      <c r="D520" s="13" t="s">
        <v>15</v>
      </c>
      <c r="E520" s="14" t="s">
        <v>1172</v>
      </c>
      <c r="F520" s="14">
        <v>3</v>
      </c>
      <c r="G520" s="14">
        <v>65</v>
      </c>
      <c r="H520" s="14">
        <v>25</v>
      </c>
      <c r="I520" s="14">
        <f>G520*H520</f>
        <v>1625</v>
      </c>
      <c r="J520" s="14" t="s">
        <v>17</v>
      </c>
      <c r="K520" s="14">
        <f>I520*3</f>
        <v>4875</v>
      </c>
      <c r="L520" s="17"/>
    </row>
    <row r="521" customHeight="1" spans="1:12">
      <c r="A521" s="14"/>
      <c r="B521" s="15" t="s">
        <v>1173</v>
      </c>
      <c r="C521" s="15" t="s">
        <v>1174</v>
      </c>
      <c r="D521" s="13" t="s">
        <v>20</v>
      </c>
      <c r="E521" s="14" t="s">
        <v>1172</v>
      </c>
      <c r="F521" s="14">
        <v>3</v>
      </c>
      <c r="G521" s="14">
        <v>65</v>
      </c>
      <c r="H521" s="14">
        <v>25</v>
      </c>
      <c r="I521" s="14"/>
      <c r="J521" s="14"/>
      <c r="K521" s="14"/>
      <c r="L521" s="17"/>
    </row>
    <row r="522" customHeight="1" spans="1:12">
      <c r="A522" s="14"/>
      <c r="B522" s="15" t="s">
        <v>1175</v>
      </c>
      <c r="C522" s="15" t="s">
        <v>1176</v>
      </c>
      <c r="D522" s="13" t="s">
        <v>216</v>
      </c>
      <c r="E522" s="14" t="s">
        <v>1172</v>
      </c>
      <c r="F522" s="14">
        <v>3</v>
      </c>
      <c r="G522" s="14">
        <v>65</v>
      </c>
      <c r="H522" s="14">
        <v>25</v>
      </c>
      <c r="I522" s="14"/>
      <c r="J522" s="14"/>
      <c r="K522" s="14"/>
      <c r="L522" s="17"/>
    </row>
    <row r="523" customHeight="1" spans="1:12">
      <c r="A523" s="14"/>
      <c r="B523" s="15" t="s">
        <v>1177</v>
      </c>
      <c r="C523" s="15" t="s">
        <v>1178</v>
      </c>
      <c r="D523" s="13" t="s">
        <v>23</v>
      </c>
      <c r="E523" s="14" t="s">
        <v>1172</v>
      </c>
      <c r="F523" s="14">
        <v>3</v>
      </c>
      <c r="G523" s="14">
        <v>65</v>
      </c>
      <c r="H523" s="14">
        <v>25</v>
      </c>
      <c r="I523" s="14"/>
      <c r="J523" s="14"/>
      <c r="K523" s="14"/>
      <c r="L523" s="17"/>
    </row>
    <row r="524" customHeight="1" spans="1:12">
      <c r="A524" s="14">
        <f>MAX($A$2:A523)+1</f>
        <v>166</v>
      </c>
      <c r="B524" s="15" t="s">
        <v>1179</v>
      </c>
      <c r="C524" s="16" t="s">
        <v>1180</v>
      </c>
      <c r="D524" s="13" t="s">
        <v>15</v>
      </c>
      <c r="E524" s="14" t="s">
        <v>1181</v>
      </c>
      <c r="F524" s="14">
        <v>3</v>
      </c>
      <c r="G524" s="14">
        <v>65</v>
      </c>
      <c r="H524" s="14">
        <v>25</v>
      </c>
      <c r="I524" s="14">
        <f>G524*H524</f>
        <v>1625</v>
      </c>
      <c r="J524" s="14" t="s">
        <v>17</v>
      </c>
      <c r="K524" s="14">
        <f>I524*3</f>
        <v>4875</v>
      </c>
      <c r="L524" s="17"/>
    </row>
    <row r="525" customHeight="1" spans="1:12">
      <c r="A525" s="14"/>
      <c r="B525" s="15" t="s">
        <v>389</v>
      </c>
      <c r="C525" s="15" t="s">
        <v>1182</v>
      </c>
      <c r="D525" s="13" t="s">
        <v>20</v>
      </c>
      <c r="E525" s="14" t="s">
        <v>1181</v>
      </c>
      <c r="F525" s="14">
        <v>3</v>
      </c>
      <c r="G525" s="14">
        <v>65</v>
      </c>
      <c r="H525" s="14">
        <v>25</v>
      </c>
      <c r="I525" s="14"/>
      <c r="J525" s="14"/>
      <c r="K525" s="14"/>
      <c r="L525" s="17"/>
    </row>
    <row r="526" customHeight="1" spans="1:12">
      <c r="A526" s="14"/>
      <c r="B526" s="15" t="s">
        <v>225</v>
      </c>
      <c r="C526" s="15" t="s">
        <v>1183</v>
      </c>
      <c r="D526" s="13" t="s">
        <v>23</v>
      </c>
      <c r="E526" s="14" t="s">
        <v>1181</v>
      </c>
      <c r="F526" s="14">
        <v>3</v>
      </c>
      <c r="G526" s="14">
        <v>65</v>
      </c>
      <c r="H526" s="14">
        <v>25</v>
      </c>
      <c r="I526" s="14"/>
      <c r="J526" s="14"/>
      <c r="K526" s="14"/>
      <c r="L526" s="17"/>
    </row>
    <row r="527" customHeight="1" spans="1:12">
      <c r="A527" s="14">
        <f>MAX($A$2:A526)+1</f>
        <v>167</v>
      </c>
      <c r="B527" s="15" t="s">
        <v>1184</v>
      </c>
      <c r="C527" s="16" t="s">
        <v>1185</v>
      </c>
      <c r="D527" s="13" t="s">
        <v>15</v>
      </c>
      <c r="E527" s="14" t="s">
        <v>1186</v>
      </c>
      <c r="F527" s="14">
        <v>4</v>
      </c>
      <c r="G527" s="14">
        <v>65</v>
      </c>
      <c r="H527" s="14">
        <v>25</v>
      </c>
      <c r="I527" s="14">
        <f>G527*H527</f>
        <v>1625</v>
      </c>
      <c r="J527" s="14" t="s">
        <v>17</v>
      </c>
      <c r="K527" s="14">
        <f>I527*3</f>
        <v>4875</v>
      </c>
      <c r="L527" s="17"/>
    </row>
    <row r="528" customHeight="1" spans="1:12">
      <c r="A528" s="14"/>
      <c r="B528" s="15" t="s">
        <v>1187</v>
      </c>
      <c r="C528" s="15" t="s">
        <v>1188</v>
      </c>
      <c r="D528" s="13" t="s">
        <v>20</v>
      </c>
      <c r="E528" s="14" t="s">
        <v>1186</v>
      </c>
      <c r="F528" s="14">
        <v>4</v>
      </c>
      <c r="G528" s="14">
        <v>65</v>
      </c>
      <c r="H528" s="14">
        <v>25</v>
      </c>
      <c r="I528" s="14"/>
      <c r="J528" s="14"/>
      <c r="K528" s="14"/>
      <c r="L528" s="17"/>
    </row>
    <row r="529" customHeight="1" spans="1:12">
      <c r="A529" s="14"/>
      <c r="B529" s="15" t="s">
        <v>1189</v>
      </c>
      <c r="C529" s="15" t="s">
        <v>1190</v>
      </c>
      <c r="D529" s="13" t="s">
        <v>23</v>
      </c>
      <c r="E529" s="14" t="s">
        <v>1186</v>
      </c>
      <c r="F529" s="14">
        <v>4</v>
      </c>
      <c r="G529" s="14">
        <v>65</v>
      </c>
      <c r="H529" s="14">
        <v>25</v>
      </c>
      <c r="I529" s="14"/>
      <c r="J529" s="14"/>
      <c r="K529" s="14"/>
      <c r="L529" s="17"/>
    </row>
    <row r="530" customHeight="1" spans="1:12">
      <c r="A530" s="14"/>
      <c r="B530" s="15" t="s">
        <v>1191</v>
      </c>
      <c r="C530" s="15" t="s">
        <v>1192</v>
      </c>
      <c r="D530" s="13" t="s">
        <v>23</v>
      </c>
      <c r="E530" s="14" t="s">
        <v>1186</v>
      </c>
      <c r="F530" s="14">
        <v>4</v>
      </c>
      <c r="G530" s="14">
        <v>65</v>
      </c>
      <c r="H530" s="14">
        <v>25</v>
      </c>
      <c r="I530" s="14"/>
      <c r="J530" s="14"/>
      <c r="K530" s="14"/>
      <c r="L530" s="17"/>
    </row>
    <row r="531" customHeight="1" spans="1:12">
      <c r="A531" s="14">
        <f>MAX($A$2:A530)+1</f>
        <v>168</v>
      </c>
      <c r="B531" s="15" t="s">
        <v>1193</v>
      </c>
      <c r="C531" s="16" t="s">
        <v>1194</v>
      </c>
      <c r="D531" s="13" t="s">
        <v>15</v>
      </c>
      <c r="E531" s="14" t="s">
        <v>1195</v>
      </c>
      <c r="F531" s="14">
        <v>3</v>
      </c>
      <c r="G531" s="14">
        <v>65</v>
      </c>
      <c r="H531" s="14">
        <v>25</v>
      </c>
      <c r="I531" s="14">
        <f>G531*H531</f>
        <v>1625</v>
      </c>
      <c r="J531" s="14" t="s">
        <v>17</v>
      </c>
      <c r="K531" s="14">
        <f>I531*3</f>
        <v>4875</v>
      </c>
      <c r="L531" s="17"/>
    </row>
    <row r="532" customHeight="1" spans="1:12">
      <c r="A532" s="14"/>
      <c r="B532" s="15" t="s">
        <v>240</v>
      </c>
      <c r="C532" s="15" t="s">
        <v>1194</v>
      </c>
      <c r="D532" s="13" t="s">
        <v>20</v>
      </c>
      <c r="E532" s="14" t="s">
        <v>1195</v>
      </c>
      <c r="F532" s="14">
        <v>3</v>
      </c>
      <c r="G532" s="14">
        <v>65</v>
      </c>
      <c r="H532" s="14">
        <v>25</v>
      </c>
      <c r="I532" s="14"/>
      <c r="J532" s="14"/>
      <c r="K532" s="14"/>
      <c r="L532" s="17"/>
    </row>
    <row r="533" customHeight="1" spans="1:12">
      <c r="A533" s="14"/>
      <c r="B533" s="15" t="s">
        <v>1196</v>
      </c>
      <c r="C533" s="15" t="s">
        <v>1197</v>
      </c>
      <c r="D533" s="13" t="s">
        <v>23</v>
      </c>
      <c r="E533" s="14" t="s">
        <v>1195</v>
      </c>
      <c r="F533" s="14">
        <v>3</v>
      </c>
      <c r="G533" s="14">
        <v>65</v>
      </c>
      <c r="H533" s="14">
        <v>25</v>
      </c>
      <c r="I533" s="14"/>
      <c r="J533" s="14"/>
      <c r="K533" s="14"/>
      <c r="L533" s="17"/>
    </row>
    <row r="534" customHeight="1" spans="1:12">
      <c r="A534" s="14">
        <f>MAX($A$2:A533)+1</f>
        <v>169</v>
      </c>
      <c r="B534" s="15" t="s">
        <v>1198</v>
      </c>
      <c r="C534" s="16" t="s">
        <v>1199</v>
      </c>
      <c r="D534" s="13" t="s">
        <v>15</v>
      </c>
      <c r="E534" s="14" t="s">
        <v>1200</v>
      </c>
      <c r="F534" s="14">
        <v>4</v>
      </c>
      <c r="G534" s="14">
        <v>65</v>
      </c>
      <c r="H534" s="14">
        <v>25</v>
      </c>
      <c r="I534" s="14">
        <f>G534*H534</f>
        <v>1625</v>
      </c>
      <c r="J534" s="14" t="s">
        <v>17</v>
      </c>
      <c r="K534" s="14">
        <f>I534*3</f>
        <v>4875</v>
      </c>
      <c r="L534" s="17"/>
    </row>
    <row r="535" customHeight="1" spans="1:12">
      <c r="A535" s="14"/>
      <c r="B535" s="15" t="s">
        <v>1201</v>
      </c>
      <c r="C535" s="15" t="s">
        <v>1202</v>
      </c>
      <c r="D535" s="13" t="s">
        <v>20</v>
      </c>
      <c r="E535" s="14" t="s">
        <v>1200</v>
      </c>
      <c r="F535" s="14">
        <v>4</v>
      </c>
      <c r="G535" s="14">
        <v>65</v>
      </c>
      <c r="H535" s="14">
        <v>25</v>
      </c>
      <c r="I535" s="14"/>
      <c r="J535" s="14"/>
      <c r="K535" s="14"/>
      <c r="L535" s="17"/>
    </row>
    <row r="536" customHeight="1" spans="1:12">
      <c r="A536" s="14"/>
      <c r="B536" s="15" t="s">
        <v>1203</v>
      </c>
      <c r="C536" s="15" t="s">
        <v>1204</v>
      </c>
      <c r="D536" s="13" t="s">
        <v>23</v>
      </c>
      <c r="E536" s="14" t="s">
        <v>1200</v>
      </c>
      <c r="F536" s="14">
        <v>4</v>
      </c>
      <c r="G536" s="14">
        <v>65</v>
      </c>
      <c r="H536" s="14">
        <v>25</v>
      </c>
      <c r="I536" s="14"/>
      <c r="J536" s="14"/>
      <c r="K536" s="14"/>
      <c r="L536" s="17"/>
    </row>
    <row r="537" customHeight="1" spans="1:12">
      <c r="A537" s="14"/>
      <c r="B537" s="15" t="s">
        <v>1205</v>
      </c>
      <c r="C537" s="15" t="s">
        <v>1206</v>
      </c>
      <c r="D537" s="13" t="s">
        <v>23</v>
      </c>
      <c r="E537" s="14" t="s">
        <v>1200</v>
      </c>
      <c r="F537" s="14">
        <v>4</v>
      </c>
      <c r="G537" s="14">
        <v>65</v>
      </c>
      <c r="H537" s="14">
        <v>25</v>
      </c>
      <c r="I537" s="14"/>
      <c r="J537" s="14"/>
      <c r="K537" s="14"/>
      <c r="L537" s="17"/>
    </row>
    <row r="538" customHeight="1" spans="1:12">
      <c r="A538" s="14">
        <f>MAX($A$2:A537)+1</f>
        <v>170</v>
      </c>
      <c r="B538" s="15" t="s">
        <v>1207</v>
      </c>
      <c r="C538" s="16" t="s">
        <v>1208</v>
      </c>
      <c r="D538" s="13" t="s">
        <v>15</v>
      </c>
      <c r="E538" s="14" t="s">
        <v>1209</v>
      </c>
      <c r="F538" s="14">
        <v>3</v>
      </c>
      <c r="G538" s="14">
        <v>65</v>
      </c>
      <c r="H538" s="14">
        <v>25</v>
      </c>
      <c r="I538" s="14">
        <f>G538*H538</f>
        <v>1625</v>
      </c>
      <c r="J538" s="14" t="s">
        <v>17</v>
      </c>
      <c r="K538" s="14">
        <f>I538*3</f>
        <v>4875</v>
      </c>
      <c r="L538" s="17"/>
    </row>
    <row r="539" customHeight="1" spans="1:12">
      <c r="A539" s="14"/>
      <c r="B539" s="15" t="s">
        <v>1210</v>
      </c>
      <c r="C539" s="15" t="s">
        <v>1211</v>
      </c>
      <c r="D539" s="13" t="s">
        <v>20</v>
      </c>
      <c r="E539" s="14" t="s">
        <v>1209</v>
      </c>
      <c r="F539" s="14">
        <v>3</v>
      </c>
      <c r="G539" s="14">
        <v>65</v>
      </c>
      <c r="H539" s="14">
        <v>25</v>
      </c>
      <c r="I539" s="14"/>
      <c r="J539" s="14"/>
      <c r="K539" s="14"/>
      <c r="L539" s="17"/>
    </row>
    <row r="540" customHeight="1" spans="1:12">
      <c r="A540" s="14"/>
      <c r="B540" s="15" t="s">
        <v>1212</v>
      </c>
      <c r="C540" s="15" t="s">
        <v>1213</v>
      </c>
      <c r="D540" s="13" t="s">
        <v>23</v>
      </c>
      <c r="E540" s="14" t="s">
        <v>1209</v>
      </c>
      <c r="F540" s="14">
        <v>3</v>
      </c>
      <c r="G540" s="14">
        <v>65</v>
      </c>
      <c r="H540" s="14">
        <v>25</v>
      </c>
      <c r="I540" s="14"/>
      <c r="J540" s="14"/>
      <c r="K540" s="14"/>
      <c r="L540" s="17"/>
    </row>
    <row r="541" customHeight="1" spans="1:12">
      <c r="A541" s="14">
        <f>MAX($A$2:A540)+1</f>
        <v>171</v>
      </c>
      <c r="B541" s="15" t="s">
        <v>1214</v>
      </c>
      <c r="C541" s="16" t="s">
        <v>1215</v>
      </c>
      <c r="D541" s="13" t="s">
        <v>15</v>
      </c>
      <c r="E541" s="14" t="s">
        <v>1216</v>
      </c>
      <c r="F541" s="14">
        <v>3</v>
      </c>
      <c r="G541" s="14">
        <v>65</v>
      </c>
      <c r="H541" s="14">
        <v>25</v>
      </c>
      <c r="I541" s="14">
        <f>G541*H541</f>
        <v>1625</v>
      </c>
      <c r="J541" s="14" t="s">
        <v>17</v>
      </c>
      <c r="K541" s="14">
        <f>I541*3</f>
        <v>4875</v>
      </c>
      <c r="L541" s="17"/>
    </row>
    <row r="542" customHeight="1" spans="1:12">
      <c r="A542" s="14"/>
      <c r="B542" s="15" t="s">
        <v>1217</v>
      </c>
      <c r="C542" s="15" t="s">
        <v>1218</v>
      </c>
      <c r="D542" s="13" t="s">
        <v>20</v>
      </c>
      <c r="E542" s="14" t="s">
        <v>1216</v>
      </c>
      <c r="F542" s="14">
        <v>3</v>
      </c>
      <c r="G542" s="14">
        <v>65</v>
      </c>
      <c r="H542" s="14">
        <v>25</v>
      </c>
      <c r="I542" s="14"/>
      <c r="J542" s="14"/>
      <c r="K542" s="14"/>
      <c r="L542" s="17"/>
    </row>
    <row r="543" customHeight="1" spans="1:12">
      <c r="A543" s="14"/>
      <c r="B543" s="15" t="s">
        <v>1219</v>
      </c>
      <c r="C543" s="15" t="s">
        <v>1220</v>
      </c>
      <c r="D543" s="13" t="s">
        <v>23</v>
      </c>
      <c r="E543" s="14" t="s">
        <v>1216</v>
      </c>
      <c r="F543" s="14">
        <v>3</v>
      </c>
      <c r="G543" s="14">
        <v>65</v>
      </c>
      <c r="H543" s="14">
        <v>25</v>
      </c>
      <c r="I543" s="14"/>
      <c r="J543" s="14"/>
      <c r="K543" s="14"/>
      <c r="L543" s="17"/>
    </row>
    <row r="544" customHeight="1" spans="1:12">
      <c r="A544" s="14">
        <f>MAX($A$2:A543)+1</f>
        <v>172</v>
      </c>
      <c r="B544" s="15" t="s">
        <v>1221</v>
      </c>
      <c r="C544" s="16" t="s">
        <v>1222</v>
      </c>
      <c r="D544" s="13" t="s">
        <v>15</v>
      </c>
      <c r="E544" s="14" t="s">
        <v>1223</v>
      </c>
      <c r="F544" s="14">
        <v>4</v>
      </c>
      <c r="G544" s="14">
        <v>65</v>
      </c>
      <c r="H544" s="14">
        <v>25</v>
      </c>
      <c r="I544" s="14">
        <f>G544*H544</f>
        <v>1625</v>
      </c>
      <c r="J544" s="14" t="s">
        <v>17</v>
      </c>
      <c r="K544" s="14">
        <f>I544*3</f>
        <v>4875</v>
      </c>
      <c r="L544" s="17" t="s">
        <v>542</v>
      </c>
    </row>
    <row r="545" customHeight="1" spans="1:12">
      <c r="A545" s="14"/>
      <c r="B545" s="15" t="s">
        <v>1224</v>
      </c>
      <c r="C545" s="15" t="s">
        <v>1225</v>
      </c>
      <c r="D545" s="13" t="s">
        <v>20</v>
      </c>
      <c r="E545" s="14" t="s">
        <v>1223</v>
      </c>
      <c r="F545" s="14">
        <v>4</v>
      </c>
      <c r="G545" s="14">
        <v>65</v>
      </c>
      <c r="H545" s="14">
        <v>25</v>
      </c>
      <c r="I545" s="14"/>
      <c r="J545" s="14"/>
      <c r="K545" s="14"/>
      <c r="L545" s="17"/>
    </row>
    <row r="546" customHeight="1" spans="1:12">
      <c r="A546" s="14"/>
      <c r="B546" s="15" t="s">
        <v>1226</v>
      </c>
      <c r="C546" s="15" t="s">
        <v>1227</v>
      </c>
      <c r="D546" s="13" t="s">
        <v>23</v>
      </c>
      <c r="E546" s="14" t="s">
        <v>1223</v>
      </c>
      <c r="F546" s="14">
        <v>4</v>
      </c>
      <c r="G546" s="14">
        <v>65</v>
      </c>
      <c r="H546" s="14">
        <v>25</v>
      </c>
      <c r="I546" s="14"/>
      <c r="J546" s="14"/>
      <c r="K546" s="14"/>
      <c r="L546" s="17"/>
    </row>
    <row r="547" customHeight="1" spans="1:12">
      <c r="A547" s="14"/>
      <c r="B547" s="15" t="s">
        <v>1226</v>
      </c>
      <c r="C547" s="15" t="s">
        <v>1228</v>
      </c>
      <c r="D547" s="13" t="s">
        <v>216</v>
      </c>
      <c r="E547" s="14" t="s">
        <v>1223</v>
      </c>
      <c r="F547" s="14">
        <v>4</v>
      </c>
      <c r="G547" s="14">
        <v>65</v>
      </c>
      <c r="H547" s="14">
        <v>25</v>
      </c>
      <c r="I547" s="14"/>
      <c r="J547" s="14"/>
      <c r="K547" s="14"/>
      <c r="L547" s="17"/>
    </row>
    <row r="548" customHeight="1" spans="1:12">
      <c r="A548" s="14">
        <f>MAX($A$2:A547)+1</f>
        <v>173</v>
      </c>
      <c r="B548" s="15" t="s">
        <v>1229</v>
      </c>
      <c r="C548" s="16" t="s">
        <v>1230</v>
      </c>
      <c r="D548" s="13" t="s">
        <v>15</v>
      </c>
      <c r="E548" s="14" t="s">
        <v>1231</v>
      </c>
      <c r="F548" s="14">
        <v>4</v>
      </c>
      <c r="G548" s="14">
        <v>65</v>
      </c>
      <c r="H548" s="14">
        <v>25</v>
      </c>
      <c r="I548" s="14">
        <f>G548*H548</f>
        <v>1625</v>
      </c>
      <c r="J548" s="14" t="s">
        <v>17</v>
      </c>
      <c r="K548" s="14">
        <f>I548*3</f>
        <v>4875</v>
      </c>
      <c r="L548" s="17"/>
    </row>
    <row r="549" customHeight="1" spans="1:12">
      <c r="A549" s="14"/>
      <c r="B549" s="15" t="s">
        <v>1232</v>
      </c>
      <c r="C549" s="15" t="s">
        <v>1233</v>
      </c>
      <c r="D549" s="13" t="s">
        <v>20</v>
      </c>
      <c r="E549" s="14" t="s">
        <v>1231</v>
      </c>
      <c r="F549" s="14">
        <v>4</v>
      </c>
      <c r="G549" s="14">
        <v>65</v>
      </c>
      <c r="H549" s="14">
        <v>25</v>
      </c>
      <c r="I549" s="14"/>
      <c r="J549" s="14"/>
      <c r="K549" s="14"/>
      <c r="L549" s="17"/>
    </row>
    <row r="550" customHeight="1" spans="1:12">
      <c r="A550" s="14"/>
      <c r="B550" s="15" t="s">
        <v>1234</v>
      </c>
      <c r="C550" s="15" t="s">
        <v>1235</v>
      </c>
      <c r="D550" s="13" t="s">
        <v>23</v>
      </c>
      <c r="E550" s="14" t="s">
        <v>1231</v>
      </c>
      <c r="F550" s="14">
        <v>4</v>
      </c>
      <c r="G550" s="14">
        <v>65</v>
      </c>
      <c r="H550" s="14">
        <v>25</v>
      </c>
      <c r="I550" s="14"/>
      <c r="J550" s="14"/>
      <c r="K550" s="14"/>
      <c r="L550" s="17"/>
    </row>
    <row r="551" customHeight="1" spans="1:12">
      <c r="A551" s="14"/>
      <c r="B551" s="15" t="s">
        <v>1236</v>
      </c>
      <c r="C551" s="15" t="s">
        <v>1237</v>
      </c>
      <c r="D551" s="13" t="s">
        <v>23</v>
      </c>
      <c r="E551" s="14" t="s">
        <v>1231</v>
      </c>
      <c r="F551" s="14">
        <v>4</v>
      </c>
      <c r="G551" s="14">
        <v>65</v>
      </c>
      <c r="H551" s="14">
        <v>25</v>
      </c>
      <c r="I551" s="14"/>
      <c r="J551" s="14"/>
      <c r="K551" s="14"/>
      <c r="L551" s="17"/>
    </row>
    <row r="552" customHeight="1" spans="1:12">
      <c r="A552" s="14">
        <f>MAX($A$2:A551)+1</f>
        <v>174</v>
      </c>
      <c r="B552" s="15" t="s">
        <v>1238</v>
      </c>
      <c r="C552" s="16" t="s">
        <v>1239</v>
      </c>
      <c r="D552" s="13" t="s">
        <v>15</v>
      </c>
      <c r="E552" s="14" t="s">
        <v>1240</v>
      </c>
      <c r="F552" s="14">
        <v>2</v>
      </c>
      <c r="G552" s="14">
        <v>65</v>
      </c>
      <c r="H552" s="14">
        <v>25</v>
      </c>
      <c r="I552" s="14">
        <f>G552*H552</f>
        <v>1625</v>
      </c>
      <c r="J552" s="14" t="s">
        <v>17</v>
      </c>
      <c r="K552" s="14">
        <f>I552*3</f>
        <v>4875</v>
      </c>
      <c r="L552" s="17"/>
    </row>
    <row r="553" customHeight="1" spans="1:12">
      <c r="A553" s="14"/>
      <c r="B553" s="15" t="s">
        <v>998</v>
      </c>
      <c r="C553" s="15" t="s">
        <v>1241</v>
      </c>
      <c r="D553" s="13" t="s">
        <v>20</v>
      </c>
      <c r="E553" s="14" t="s">
        <v>1240</v>
      </c>
      <c r="F553" s="14">
        <v>2</v>
      </c>
      <c r="G553" s="14">
        <v>65</v>
      </c>
      <c r="H553" s="14">
        <v>25</v>
      </c>
      <c r="I553" s="14"/>
      <c r="J553" s="14"/>
      <c r="K553" s="14"/>
      <c r="L553" s="17"/>
    </row>
    <row r="554" customHeight="1" spans="1:12">
      <c r="A554" s="14"/>
      <c r="B554" s="15" t="s">
        <v>13</v>
      </c>
      <c r="C554" s="15" t="s">
        <v>1242</v>
      </c>
      <c r="D554" s="13" t="s">
        <v>23</v>
      </c>
      <c r="E554" s="14" t="s">
        <v>1240</v>
      </c>
      <c r="F554" s="14">
        <v>2</v>
      </c>
      <c r="G554" s="14">
        <v>65</v>
      </c>
      <c r="H554" s="14">
        <v>25</v>
      </c>
      <c r="I554" s="14"/>
      <c r="J554" s="14"/>
      <c r="K554" s="14"/>
      <c r="L554" s="17"/>
    </row>
    <row r="555" customHeight="1" spans="1:12">
      <c r="A555" s="14">
        <f>MAX($A$2:A554)+1</f>
        <v>175</v>
      </c>
      <c r="B555" s="15" t="s">
        <v>42</v>
      </c>
      <c r="C555" s="16" t="s">
        <v>1243</v>
      </c>
      <c r="D555" s="13" t="s">
        <v>15</v>
      </c>
      <c r="E555" s="14" t="s">
        <v>1244</v>
      </c>
      <c r="F555" s="14">
        <v>4</v>
      </c>
      <c r="G555" s="14">
        <v>65</v>
      </c>
      <c r="H555" s="14">
        <v>25</v>
      </c>
      <c r="I555" s="14">
        <f>G555*H555</f>
        <v>1625</v>
      </c>
      <c r="J555" s="14" t="s">
        <v>17</v>
      </c>
      <c r="K555" s="14">
        <f>I555*3</f>
        <v>4875</v>
      </c>
      <c r="L555" s="17" t="s">
        <v>1245</v>
      </c>
    </row>
    <row r="556" customHeight="1" spans="1:12">
      <c r="A556" s="14"/>
      <c r="B556" s="15" t="s">
        <v>1246</v>
      </c>
      <c r="C556" s="15" t="s">
        <v>1247</v>
      </c>
      <c r="D556" s="13" t="s">
        <v>20</v>
      </c>
      <c r="E556" s="14" t="s">
        <v>1244</v>
      </c>
      <c r="F556" s="14">
        <v>4</v>
      </c>
      <c r="G556" s="14">
        <v>65</v>
      </c>
      <c r="H556" s="14">
        <v>25</v>
      </c>
      <c r="I556" s="14"/>
      <c r="J556" s="14"/>
      <c r="K556" s="14"/>
      <c r="L556" s="17"/>
    </row>
    <row r="557" customHeight="1" spans="1:12">
      <c r="A557" s="14"/>
      <c r="B557" s="15" t="s">
        <v>1248</v>
      </c>
      <c r="C557" s="15" t="s">
        <v>1249</v>
      </c>
      <c r="D557" s="13" t="s">
        <v>23</v>
      </c>
      <c r="E557" s="14" t="s">
        <v>1244</v>
      </c>
      <c r="F557" s="14">
        <v>4</v>
      </c>
      <c r="G557" s="14">
        <v>65</v>
      </c>
      <c r="H557" s="14">
        <v>25</v>
      </c>
      <c r="I557" s="14"/>
      <c r="J557" s="14"/>
      <c r="K557" s="14"/>
      <c r="L557" s="17"/>
    </row>
    <row r="558" customHeight="1" spans="1:12">
      <c r="A558" s="14"/>
      <c r="B558" s="15" t="s">
        <v>1250</v>
      </c>
      <c r="C558" s="15" t="s">
        <v>1251</v>
      </c>
      <c r="D558" s="13" t="s">
        <v>23</v>
      </c>
      <c r="E558" s="14" t="s">
        <v>1244</v>
      </c>
      <c r="F558" s="14">
        <v>4</v>
      </c>
      <c r="G558" s="14">
        <v>65</v>
      </c>
      <c r="H558" s="14">
        <v>25</v>
      </c>
      <c r="I558" s="14"/>
      <c r="J558" s="14"/>
      <c r="K558" s="14"/>
      <c r="L558" s="17"/>
    </row>
    <row r="559" customHeight="1" spans="1:12">
      <c r="A559" s="14">
        <f>MAX($A$2:A558)+1</f>
        <v>176</v>
      </c>
      <c r="B559" s="15" t="s">
        <v>1252</v>
      </c>
      <c r="C559" s="16" t="s">
        <v>1253</v>
      </c>
      <c r="D559" s="13" t="s">
        <v>15</v>
      </c>
      <c r="E559" s="14" t="s">
        <v>1254</v>
      </c>
      <c r="F559" s="14">
        <v>4</v>
      </c>
      <c r="G559" s="14">
        <v>65</v>
      </c>
      <c r="H559" s="14">
        <v>25</v>
      </c>
      <c r="I559" s="14">
        <f>G559*H559</f>
        <v>1625</v>
      </c>
      <c r="J559" s="14" t="s">
        <v>17</v>
      </c>
      <c r="K559" s="14">
        <f>I559*3</f>
        <v>4875</v>
      </c>
      <c r="L559" s="17"/>
    </row>
    <row r="560" customHeight="1" spans="1:12">
      <c r="A560" s="14"/>
      <c r="B560" s="15" t="s">
        <v>1255</v>
      </c>
      <c r="C560" s="15" t="s">
        <v>1256</v>
      </c>
      <c r="D560" s="13" t="s">
        <v>20</v>
      </c>
      <c r="E560" s="14" t="s">
        <v>1254</v>
      </c>
      <c r="F560" s="14">
        <v>4</v>
      </c>
      <c r="G560" s="14">
        <v>65</v>
      </c>
      <c r="H560" s="14">
        <v>25</v>
      </c>
      <c r="I560" s="14"/>
      <c r="J560" s="14"/>
      <c r="K560" s="14"/>
      <c r="L560" s="17"/>
    </row>
    <row r="561" customHeight="1" spans="1:12">
      <c r="A561" s="14"/>
      <c r="B561" s="15" t="s">
        <v>1257</v>
      </c>
      <c r="C561" s="15" t="s">
        <v>1258</v>
      </c>
      <c r="D561" s="13" t="s">
        <v>23</v>
      </c>
      <c r="E561" s="14" t="s">
        <v>1254</v>
      </c>
      <c r="F561" s="14">
        <v>4</v>
      </c>
      <c r="G561" s="14">
        <v>65</v>
      </c>
      <c r="H561" s="14">
        <v>25</v>
      </c>
      <c r="I561" s="14"/>
      <c r="J561" s="14"/>
      <c r="K561" s="14"/>
      <c r="L561" s="17"/>
    </row>
    <row r="562" customHeight="1" spans="1:12">
      <c r="A562" s="14"/>
      <c r="B562" s="15" t="s">
        <v>1259</v>
      </c>
      <c r="C562" s="15" t="s">
        <v>1260</v>
      </c>
      <c r="D562" s="13" t="s">
        <v>23</v>
      </c>
      <c r="E562" s="14" t="s">
        <v>1254</v>
      </c>
      <c r="F562" s="14">
        <v>4</v>
      </c>
      <c r="G562" s="14">
        <v>65</v>
      </c>
      <c r="H562" s="14">
        <v>25</v>
      </c>
      <c r="I562" s="14"/>
      <c r="J562" s="14"/>
      <c r="K562" s="14"/>
      <c r="L562" s="17"/>
    </row>
    <row r="563" customHeight="1" spans="1:12">
      <c r="A563" s="14">
        <f>MAX($A$2:A562)+1</f>
        <v>177</v>
      </c>
      <c r="B563" s="15" t="s">
        <v>1261</v>
      </c>
      <c r="C563" s="16" t="s">
        <v>1262</v>
      </c>
      <c r="D563" s="13" t="s">
        <v>15</v>
      </c>
      <c r="E563" s="14" t="s">
        <v>1263</v>
      </c>
      <c r="F563" s="14">
        <v>4</v>
      </c>
      <c r="G563" s="14">
        <v>65</v>
      </c>
      <c r="H563" s="14">
        <v>25</v>
      </c>
      <c r="I563" s="14">
        <f>G563*H563</f>
        <v>1625</v>
      </c>
      <c r="J563" s="14" t="s">
        <v>17</v>
      </c>
      <c r="K563" s="14">
        <f>I563*3</f>
        <v>4875</v>
      </c>
      <c r="L563" s="17"/>
    </row>
    <row r="564" customHeight="1" spans="1:12">
      <c r="A564" s="14"/>
      <c r="B564" s="15" t="s">
        <v>1264</v>
      </c>
      <c r="C564" s="15" t="s">
        <v>1265</v>
      </c>
      <c r="D564" s="13" t="s">
        <v>20</v>
      </c>
      <c r="E564" s="14" t="s">
        <v>1263</v>
      </c>
      <c r="F564" s="14">
        <v>4</v>
      </c>
      <c r="G564" s="14">
        <v>65</v>
      </c>
      <c r="H564" s="14">
        <v>25</v>
      </c>
      <c r="I564" s="14"/>
      <c r="J564" s="14"/>
      <c r="K564" s="14"/>
      <c r="L564" s="17"/>
    </row>
    <row r="565" customHeight="1" spans="1:12">
      <c r="A565" s="14"/>
      <c r="B565" s="15" t="s">
        <v>1266</v>
      </c>
      <c r="C565" s="15" t="s">
        <v>1267</v>
      </c>
      <c r="D565" s="13" t="s">
        <v>23</v>
      </c>
      <c r="E565" s="14" t="s">
        <v>1263</v>
      </c>
      <c r="F565" s="14">
        <v>4</v>
      </c>
      <c r="G565" s="14">
        <v>65</v>
      </c>
      <c r="H565" s="14">
        <v>25</v>
      </c>
      <c r="I565" s="14"/>
      <c r="J565" s="14"/>
      <c r="K565" s="14"/>
      <c r="L565" s="17"/>
    </row>
    <row r="566" customHeight="1" spans="1:12">
      <c r="A566" s="14"/>
      <c r="B566" s="15" t="s">
        <v>1268</v>
      </c>
      <c r="C566" s="15" t="s">
        <v>1269</v>
      </c>
      <c r="D566" s="13" t="s">
        <v>23</v>
      </c>
      <c r="E566" s="14" t="s">
        <v>1263</v>
      </c>
      <c r="F566" s="14">
        <v>4</v>
      </c>
      <c r="G566" s="14">
        <v>65</v>
      </c>
      <c r="H566" s="14">
        <v>25</v>
      </c>
      <c r="I566" s="14"/>
      <c r="J566" s="14"/>
      <c r="K566" s="14"/>
      <c r="L566" s="17"/>
    </row>
    <row r="567" customHeight="1" spans="1:12">
      <c r="A567" s="14">
        <f>MAX($A$2:A566)+1</f>
        <v>178</v>
      </c>
      <c r="B567" s="15" t="s">
        <v>122</v>
      </c>
      <c r="C567" s="16" t="s">
        <v>1270</v>
      </c>
      <c r="D567" s="13" t="s">
        <v>15</v>
      </c>
      <c r="E567" s="14" t="s">
        <v>1271</v>
      </c>
      <c r="F567" s="14">
        <v>4</v>
      </c>
      <c r="G567" s="14">
        <v>65</v>
      </c>
      <c r="H567" s="14">
        <v>25</v>
      </c>
      <c r="I567" s="14">
        <f>G567*H567</f>
        <v>1625</v>
      </c>
      <c r="J567" s="14" t="s">
        <v>17</v>
      </c>
      <c r="K567" s="14">
        <f>I567*3</f>
        <v>4875</v>
      </c>
      <c r="L567" s="17"/>
    </row>
    <row r="568" customHeight="1" spans="1:12">
      <c r="A568" s="14"/>
      <c r="B568" s="15" t="s">
        <v>754</v>
      </c>
      <c r="C568" s="15" t="s">
        <v>1272</v>
      </c>
      <c r="D568" s="13" t="s">
        <v>20</v>
      </c>
      <c r="E568" s="14" t="s">
        <v>1271</v>
      </c>
      <c r="F568" s="14">
        <v>4</v>
      </c>
      <c r="G568" s="14">
        <v>65</v>
      </c>
      <c r="H568" s="14">
        <v>25</v>
      </c>
      <c r="I568" s="14"/>
      <c r="J568" s="14"/>
      <c r="K568" s="14"/>
      <c r="L568" s="17"/>
    </row>
    <row r="569" customHeight="1" spans="1:12">
      <c r="A569" s="14"/>
      <c r="B569" s="15" t="s">
        <v>1273</v>
      </c>
      <c r="C569" s="15" t="s">
        <v>53</v>
      </c>
      <c r="D569" s="13" t="s">
        <v>23</v>
      </c>
      <c r="E569" s="14" t="s">
        <v>1271</v>
      </c>
      <c r="F569" s="14">
        <v>4</v>
      </c>
      <c r="G569" s="14">
        <v>65</v>
      </c>
      <c r="H569" s="14">
        <v>25</v>
      </c>
      <c r="I569" s="14"/>
      <c r="J569" s="14"/>
      <c r="K569" s="14"/>
      <c r="L569" s="17"/>
    </row>
    <row r="570" customHeight="1" spans="1:12">
      <c r="A570" s="14"/>
      <c r="B570" s="15" t="s">
        <v>1274</v>
      </c>
      <c r="C570" s="15" t="s">
        <v>1275</v>
      </c>
      <c r="D570" s="13" t="s">
        <v>23</v>
      </c>
      <c r="E570" s="14" t="s">
        <v>1271</v>
      </c>
      <c r="F570" s="14">
        <v>4</v>
      </c>
      <c r="G570" s="14">
        <v>65</v>
      </c>
      <c r="H570" s="14">
        <v>25</v>
      </c>
      <c r="I570" s="14"/>
      <c r="J570" s="14"/>
      <c r="K570" s="14"/>
      <c r="L570" s="17"/>
    </row>
    <row r="571" customHeight="1" spans="1:12">
      <c r="A571" s="14">
        <f>MAX($A$2:A570)+1</f>
        <v>179</v>
      </c>
      <c r="B571" s="15" t="s">
        <v>1276</v>
      </c>
      <c r="C571" s="16" t="s">
        <v>1277</v>
      </c>
      <c r="D571" s="13" t="s">
        <v>15</v>
      </c>
      <c r="E571" s="14" t="s">
        <v>1278</v>
      </c>
      <c r="F571" s="14">
        <v>3</v>
      </c>
      <c r="G571" s="14">
        <v>65</v>
      </c>
      <c r="H571" s="14">
        <v>25</v>
      </c>
      <c r="I571" s="14">
        <f>G571*H571</f>
        <v>1625</v>
      </c>
      <c r="J571" s="14" t="s">
        <v>17</v>
      </c>
      <c r="K571" s="14">
        <f>I571*3</f>
        <v>4875</v>
      </c>
      <c r="L571" s="17"/>
    </row>
    <row r="572" customHeight="1" spans="1:12">
      <c r="A572" s="14"/>
      <c r="B572" s="15" t="s">
        <v>1279</v>
      </c>
      <c r="C572" s="15" t="s">
        <v>1280</v>
      </c>
      <c r="D572" s="13" t="s">
        <v>20</v>
      </c>
      <c r="E572" s="14" t="s">
        <v>1278</v>
      </c>
      <c r="F572" s="14">
        <v>3</v>
      </c>
      <c r="G572" s="14">
        <v>65</v>
      </c>
      <c r="H572" s="14">
        <v>25</v>
      </c>
      <c r="I572" s="14"/>
      <c r="J572" s="14"/>
      <c r="K572" s="14"/>
      <c r="L572" s="17"/>
    </row>
    <row r="573" customHeight="1" spans="1:12">
      <c r="A573" s="14"/>
      <c r="B573" s="15" t="s">
        <v>1281</v>
      </c>
      <c r="C573" s="15" t="s">
        <v>1282</v>
      </c>
      <c r="D573" s="13" t="s">
        <v>23</v>
      </c>
      <c r="E573" s="14" t="s">
        <v>1278</v>
      </c>
      <c r="F573" s="14">
        <v>3</v>
      </c>
      <c r="G573" s="14">
        <v>65</v>
      </c>
      <c r="H573" s="14">
        <v>25</v>
      </c>
      <c r="I573" s="14"/>
      <c r="J573" s="14"/>
      <c r="K573" s="14"/>
      <c r="L573" s="17"/>
    </row>
    <row r="574" customHeight="1" spans="1:12">
      <c r="A574" s="14">
        <f>MAX($A$2:A573)+1</f>
        <v>180</v>
      </c>
      <c r="B574" s="15" t="s">
        <v>47</v>
      </c>
      <c r="C574" s="16" t="s">
        <v>1283</v>
      </c>
      <c r="D574" s="13" t="s">
        <v>15</v>
      </c>
      <c r="E574" s="14" t="s">
        <v>1284</v>
      </c>
      <c r="F574" s="14">
        <v>4</v>
      </c>
      <c r="G574" s="14">
        <v>65</v>
      </c>
      <c r="H574" s="14">
        <v>25</v>
      </c>
      <c r="I574" s="14">
        <f>G574*H574</f>
        <v>1625</v>
      </c>
      <c r="J574" s="14" t="s">
        <v>17</v>
      </c>
      <c r="K574" s="14">
        <f>I574*3</f>
        <v>4875</v>
      </c>
      <c r="L574" s="17"/>
    </row>
    <row r="575" customHeight="1" spans="1:12">
      <c r="A575" s="14"/>
      <c r="B575" s="15" t="s">
        <v>1285</v>
      </c>
      <c r="C575" s="15" t="s">
        <v>1286</v>
      </c>
      <c r="D575" s="13" t="s">
        <v>20</v>
      </c>
      <c r="E575" s="14" t="s">
        <v>1284</v>
      </c>
      <c r="F575" s="14">
        <v>4</v>
      </c>
      <c r="G575" s="14">
        <v>65</v>
      </c>
      <c r="H575" s="14">
        <v>25</v>
      </c>
      <c r="I575" s="14"/>
      <c r="J575" s="14"/>
      <c r="K575" s="14"/>
      <c r="L575" s="17"/>
    </row>
    <row r="576" customHeight="1" spans="1:12">
      <c r="A576" s="14"/>
      <c r="B576" s="15" t="s">
        <v>1287</v>
      </c>
      <c r="C576" s="15" t="s">
        <v>1288</v>
      </c>
      <c r="D576" s="13" t="s">
        <v>23</v>
      </c>
      <c r="E576" s="14" t="s">
        <v>1284</v>
      </c>
      <c r="F576" s="14">
        <v>4</v>
      </c>
      <c r="G576" s="14">
        <v>65</v>
      </c>
      <c r="H576" s="14">
        <v>25</v>
      </c>
      <c r="I576" s="14"/>
      <c r="J576" s="14"/>
      <c r="K576" s="14"/>
      <c r="L576" s="17"/>
    </row>
    <row r="577" customHeight="1" spans="1:12">
      <c r="A577" s="14"/>
      <c r="B577" s="15" t="s">
        <v>1289</v>
      </c>
      <c r="C577" s="15" t="s">
        <v>1290</v>
      </c>
      <c r="D577" s="13" t="s">
        <v>23</v>
      </c>
      <c r="E577" s="14" t="s">
        <v>1284</v>
      </c>
      <c r="F577" s="14">
        <v>4</v>
      </c>
      <c r="G577" s="14">
        <v>65</v>
      </c>
      <c r="H577" s="14">
        <v>25</v>
      </c>
      <c r="I577" s="14"/>
      <c r="J577" s="14"/>
      <c r="K577" s="14"/>
      <c r="L577" s="17"/>
    </row>
    <row r="578" customHeight="1" spans="1:12">
      <c r="A578" s="14">
        <f>MAX($A$2:A577)+1</f>
        <v>181</v>
      </c>
      <c r="B578" s="15" t="s">
        <v>1291</v>
      </c>
      <c r="C578" s="16" t="s">
        <v>1292</v>
      </c>
      <c r="D578" s="13" t="s">
        <v>15</v>
      </c>
      <c r="E578" s="14" t="s">
        <v>1293</v>
      </c>
      <c r="F578" s="14">
        <v>3</v>
      </c>
      <c r="G578" s="14">
        <v>65</v>
      </c>
      <c r="H578" s="14">
        <v>25</v>
      </c>
      <c r="I578" s="14">
        <f>G578*H578</f>
        <v>1625</v>
      </c>
      <c r="J578" s="14" t="s">
        <v>17</v>
      </c>
      <c r="K578" s="14">
        <f>I578*3</f>
        <v>4875</v>
      </c>
      <c r="L578" s="17"/>
    </row>
    <row r="579" customHeight="1" spans="1:12">
      <c r="A579" s="14"/>
      <c r="B579" s="15" t="s">
        <v>840</v>
      </c>
      <c r="C579" s="15" t="s">
        <v>1294</v>
      </c>
      <c r="D579" s="13" t="s">
        <v>20</v>
      </c>
      <c r="E579" s="14" t="s">
        <v>1293</v>
      </c>
      <c r="F579" s="14">
        <v>3</v>
      </c>
      <c r="G579" s="14">
        <v>65</v>
      </c>
      <c r="H579" s="14">
        <v>25</v>
      </c>
      <c r="I579" s="14"/>
      <c r="J579" s="14"/>
      <c r="K579" s="14"/>
      <c r="L579" s="17"/>
    </row>
    <row r="580" customHeight="1" spans="1:12">
      <c r="A580" s="14"/>
      <c r="B580" s="15" t="s">
        <v>1295</v>
      </c>
      <c r="C580" s="15" t="s">
        <v>1296</v>
      </c>
      <c r="D580" s="13" t="s">
        <v>23</v>
      </c>
      <c r="E580" s="14" t="s">
        <v>1293</v>
      </c>
      <c r="F580" s="14">
        <v>3</v>
      </c>
      <c r="G580" s="14">
        <v>65</v>
      </c>
      <c r="H580" s="14">
        <v>25</v>
      </c>
      <c r="I580" s="14"/>
      <c r="J580" s="14"/>
      <c r="K580" s="14"/>
      <c r="L580" s="17"/>
    </row>
    <row r="581" customHeight="1" spans="1:12">
      <c r="A581" s="14"/>
      <c r="B581" s="15" t="s">
        <v>1297</v>
      </c>
      <c r="C581" s="15" t="s">
        <v>22</v>
      </c>
      <c r="D581" s="13" t="s">
        <v>23</v>
      </c>
      <c r="E581" s="14" t="s">
        <v>1293</v>
      </c>
      <c r="F581" s="14">
        <v>3</v>
      </c>
      <c r="G581" s="14">
        <v>65</v>
      </c>
      <c r="H581" s="14">
        <v>25</v>
      </c>
      <c r="I581" s="14"/>
      <c r="J581" s="14"/>
      <c r="K581" s="14"/>
      <c r="L581" s="17"/>
    </row>
    <row r="582" customHeight="1" spans="1:12">
      <c r="A582" s="14">
        <f>MAX($A$2:A581)+1</f>
        <v>182</v>
      </c>
      <c r="B582" s="15" t="s">
        <v>463</v>
      </c>
      <c r="C582" s="16" t="s">
        <v>1298</v>
      </c>
      <c r="D582" s="13" t="s">
        <v>15</v>
      </c>
      <c r="E582" s="14" t="s">
        <v>1299</v>
      </c>
      <c r="F582" s="14">
        <v>3</v>
      </c>
      <c r="G582" s="14">
        <v>65</v>
      </c>
      <c r="H582" s="14">
        <v>25</v>
      </c>
      <c r="I582" s="14">
        <f>G582*H582</f>
        <v>1625</v>
      </c>
      <c r="J582" s="14" t="s">
        <v>17</v>
      </c>
      <c r="K582" s="14">
        <f>I582*3</f>
        <v>4875</v>
      </c>
      <c r="L582" s="17" t="s">
        <v>121</v>
      </c>
    </row>
    <row r="583" customHeight="1" spans="1:12">
      <c r="A583" s="14"/>
      <c r="B583" s="15" t="s">
        <v>1300</v>
      </c>
      <c r="C583" s="15" t="s">
        <v>1301</v>
      </c>
      <c r="D583" s="13" t="s">
        <v>20</v>
      </c>
      <c r="E583" s="14" t="s">
        <v>1299</v>
      </c>
      <c r="F583" s="14">
        <v>3</v>
      </c>
      <c r="G583" s="14">
        <v>65</v>
      </c>
      <c r="H583" s="14">
        <v>25</v>
      </c>
      <c r="I583" s="14"/>
      <c r="J583" s="14"/>
      <c r="K583" s="14"/>
      <c r="L583" s="17"/>
    </row>
    <row r="584" customHeight="1" spans="1:12">
      <c r="A584" s="14"/>
      <c r="B584" s="15" t="s">
        <v>1302</v>
      </c>
      <c r="C584" s="15" t="s">
        <v>1303</v>
      </c>
      <c r="D584" s="13" t="s">
        <v>23</v>
      </c>
      <c r="E584" s="14" t="s">
        <v>1299</v>
      </c>
      <c r="F584" s="14">
        <v>3</v>
      </c>
      <c r="G584" s="14">
        <v>65</v>
      </c>
      <c r="H584" s="14">
        <v>25</v>
      </c>
      <c r="I584" s="14"/>
      <c r="J584" s="14"/>
      <c r="K584" s="14"/>
      <c r="L584" s="17"/>
    </row>
    <row r="585" customHeight="1" spans="1:12">
      <c r="A585" s="14">
        <f>MAX($A$2:A584)+1</f>
        <v>183</v>
      </c>
      <c r="B585" s="15" t="s">
        <v>1304</v>
      </c>
      <c r="C585" s="16" t="s">
        <v>1305</v>
      </c>
      <c r="D585" s="13" t="s">
        <v>15</v>
      </c>
      <c r="E585" s="14" t="s">
        <v>1306</v>
      </c>
      <c r="F585" s="14">
        <v>3</v>
      </c>
      <c r="G585" s="14">
        <v>65</v>
      </c>
      <c r="H585" s="14">
        <v>25</v>
      </c>
      <c r="I585" s="14">
        <f>G585*H585</f>
        <v>1625</v>
      </c>
      <c r="J585" s="14" t="s">
        <v>17</v>
      </c>
      <c r="K585" s="14">
        <f>I585*3</f>
        <v>4875</v>
      </c>
      <c r="L585" s="17"/>
    </row>
    <row r="586" customHeight="1" spans="1:12">
      <c r="A586" s="14"/>
      <c r="B586" s="15" t="s">
        <v>1307</v>
      </c>
      <c r="C586" s="15" t="s">
        <v>1308</v>
      </c>
      <c r="D586" s="13" t="s">
        <v>20</v>
      </c>
      <c r="E586" s="14" t="s">
        <v>1306</v>
      </c>
      <c r="F586" s="14">
        <v>3</v>
      </c>
      <c r="G586" s="14">
        <v>65</v>
      </c>
      <c r="H586" s="14">
        <v>25</v>
      </c>
      <c r="I586" s="14"/>
      <c r="J586" s="14"/>
      <c r="K586" s="14"/>
      <c r="L586" s="17"/>
    </row>
    <row r="587" customHeight="1" spans="1:12">
      <c r="A587" s="14"/>
      <c r="B587" s="15" t="s">
        <v>1309</v>
      </c>
      <c r="C587" s="15" t="s">
        <v>1310</v>
      </c>
      <c r="D587" s="13" t="s">
        <v>23</v>
      </c>
      <c r="E587" s="14" t="s">
        <v>1306</v>
      </c>
      <c r="F587" s="14">
        <v>3</v>
      </c>
      <c r="G587" s="14">
        <v>65</v>
      </c>
      <c r="H587" s="14">
        <v>25</v>
      </c>
      <c r="I587" s="14"/>
      <c r="J587" s="14"/>
      <c r="K587" s="14"/>
      <c r="L587" s="17"/>
    </row>
    <row r="588" customHeight="1" spans="1:12">
      <c r="A588" s="14">
        <f>MAX($A$2:A587)+1</f>
        <v>184</v>
      </c>
      <c r="B588" s="15" t="s">
        <v>1311</v>
      </c>
      <c r="C588" s="16" t="s">
        <v>1312</v>
      </c>
      <c r="D588" s="13" t="s">
        <v>15</v>
      </c>
      <c r="E588" s="14" t="s">
        <v>1313</v>
      </c>
      <c r="F588" s="14">
        <v>3</v>
      </c>
      <c r="G588" s="14">
        <v>65</v>
      </c>
      <c r="H588" s="14">
        <v>25</v>
      </c>
      <c r="I588" s="14">
        <f>G588*H588</f>
        <v>1625</v>
      </c>
      <c r="J588" s="14" t="s">
        <v>17</v>
      </c>
      <c r="K588" s="14">
        <f>I588*3</f>
        <v>4875</v>
      </c>
      <c r="L588" s="17"/>
    </row>
    <row r="589" customHeight="1" spans="1:12">
      <c r="A589" s="14"/>
      <c r="B589" s="15" t="s">
        <v>1314</v>
      </c>
      <c r="C589" s="15" t="s">
        <v>1315</v>
      </c>
      <c r="D589" s="13" t="s">
        <v>20</v>
      </c>
      <c r="E589" s="14" t="s">
        <v>1313</v>
      </c>
      <c r="F589" s="14">
        <v>3</v>
      </c>
      <c r="G589" s="14">
        <v>65</v>
      </c>
      <c r="H589" s="14">
        <v>25</v>
      </c>
      <c r="I589" s="14"/>
      <c r="J589" s="14"/>
      <c r="K589" s="14"/>
      <c r="L589" s="17"/>
    </row>
    <row r="590" customHeight="1" spans="1:12">
      <c r="A590" s="14"/>
      <c r="B590" s="15" t="s">
        <v>1316</v>
      </c>
      <c r="C590" s="15" t="s">
        <v>1317</v>
      </c>
      <c r="D590" s="13" t="s">
        <v>23</v>
      </c>
      <c r="E590" s="14" t="s">
        <v>1313</v>
      </c>
      <c r="F590" s="14">
        <v>3</v>
      </c>
      <c r="G590" s="14">
        <v>65</v>
      </c>
      <c r="H590" s="14">
        <v>25</v>
      </c>
      <c r="I590" s="14"/>
      <c r="J590" s="14"/>
      <c r="K590" s="14"/>
      <c r="L590" s="17"/>
    </row>
    <row r="591" customHeight="1" spans="1:12">
      <c r="A591" s="14">
        <f>MAX($A$2:A590)+1</f>
        <v>185</v>
      </c>
      <c r="B591" s="15" t="s">
        <v>240</v>
      </c>
      <c r="C591" s="16" t="s">
        <v>1318</v>
      </c>
      <c r="D591" s="13" t="s">
        <v>15</v>
      </c>
      <c r="E591" s="14" t="s">
        <v>1319</v>
      </c>
      <c r="F591" s="14">
        <v>3</v>
      </c>
      <c r="G591" s="14">
        <v>65</v>
      </c>
      <c r="H591" s="14">
        <v>25</v>
      </c>
      <c r="I591" s="14">
        <f>G591*H591</f>
        <v>1625</v>
      </c>
      <c r="J591" s="14" t="s">
        <v>17</v>
      </c>
      <c r="K591" s="14">
        <f>I591*3</f>
        <v>4875</v>
      </c>
      <c r="L591" s="17"/>
    </row>
    <row r="592" customHeight="1" spans="1:12">
      <c r="A592" s="14"/>
      <c r="B592" s="15" t="s">
        <v>1320</v>
      </c>
      <c r="C592" s="15" t="s">
        <v>1321</v>
      </c>
      <c r="D592" s="13" t="s">
        <v>20</v>
      </c>
      <c r="E592" s="14" t="s">
        <v>1319</v>
      </c>
      <c r="F592" s="14">
        <v>3</v>
      </c>
      <c r="G592" s="14">
        <v>65</v>
      </c>
      <c r="H592" s="14">
        <v>25</v>
      </c>
      <c r="I592" s="14"/>
      <c r="J592" s="14"/>
      <c r="K592" s="14"/>
      <c r="L592" s="17"/>
    </row>
    <row r="593" customHeight="1" spans="1:12">
      <c r="A593" s="14"/>
      <c r="B593" s="15" t="s">
        <v>1322</v>
      </c>
      <c r="C593" s="15" t="s">
        <v>1323</v>
      </c>
      <c r="D593" s="13" t="s">
        <v>23</v>
      </c>
      <c r="E593" s="14" t="s">
        <v>1319</v>
      </c>
      <c r="F593" s="14">
        <v>3</v>
      </c>
      <c r="G593" s="14">
        <v>65</v>
      </c>
      <c r="H593" s="14">
        <v>25</v>
      </c>
      <c r="I593" s="14"/>
      <c r="J593" s="14"/>
      <c r="K593" s="14"/>
      <c r="L593" s="17"/>
    </row>
    <row r="594" customHeight="1" spans="1:12">
      <c r="A594" s="14">
        <f>MAX($A$2:A593)+1</f>
        <v>186</v>
      </c>
      <c r="B594" s="15" t="s">
        <v>1324</v>
      </c>
      <c r="C594" s="16" t="s">
        <v>1325</v>
      </c>
      <c r="D594" s="13" t="s">
        <v>15</v>
      </c>
      <c r="E594" s="14" t="s">
        <v>1326</v>
      </c>
      <c r="F594" s="14">
        <v>3</v>
      </c>
      <c r="G594" s="14">
        <v>65</v>
      </c>
      <c r="H594" s="14">
        <v>25</v>
      </c>
      <c r="I594" s="14">
        <f>G594*H594</f>
        <v>1625</v>
      </c>
      <c r="J594" s="14" t="s">
        <v>17</v>
      </c>
      <c r="K594" s="14">
        <f>I594*3</f>
        <v>4875</v>
      </c>
      <c r="L594" s="17"/>
    </row>
    <row r="595" customHeight="1" spans="1:12">
      <c r="A595" s="14"/>
      <c r="B595" s="15" t="s">
        <v>1327</v>
      </c>
      <c r="C595" s="15" t="s">
        <v>1328</v>
      </c>
      <c r="D595" s="13" t="s">
        <v>20</v>
      </c>
      <c r="E595" s="14" t="s">
        <v>1326</v>
      </c>
      <c r="F595" s="14">
        <v>3</v>
      </c>
      <c r="G595" s="14">
        <v>65</v>
      </c>
      <c r="H595" s="14">
        <v>25</v>
      </c>
      <c r="I595" s="14"/>
      <c r="J595" s="14"/>
      <c r="K595" s="14"/>
      <c r="L595" s="17"/>
    </row>
    <row r="596" customHeight="1" spans="1:12">
      <c r="A596" s="14"/>
      <c r="B596" s="15" t="s">
        <v>1329</v>
      </c>
      <c r="C596" s="15" t="s">
        <v>1330</v>
      </c>
      <c r="D596" s="13" t="s">
        <v>23</v>
      </c>
      <c r="E596" s="14" t="s">
        <v>1326</v>
      </c>
      <c r="F596" s="14">
        <v>3</v>
      </c>
      <c r="G596" s="14">
        <v>65</v>
      </c>
      <c r="H596" s="14">
        <v>25</v>
      </c>
      <c r="I596" s="14"/>
      <c r="J596" s="14"/>
      <c r="K596" s="14"/>
      <c r="L596" s="17"/>
    </row>
    <row r="597" customHeight="1" spans="1:12">
      <c r="A597" s="14">
        <f>MAX($A$2:A596)+1</f>
        <v>187</v>
      </c>
      <c r="B597" s="15" t="s">
        <v>1331</v>
      </c>
      <c r="C597" s="16" t="s">
        <v>1332</v>
      </c>
      <c r="D597" s="13" t="s">
        <v>15</v>
      </c>
      <c r="E597" s="14" t="s">
        <v>1333</v>
      </c>
      <c r="F597" s="14">
        <v>4</v>
      </c>
      <c r="G597" s="14">
        <v>65</v>
      </c>
      <c r="H597" s="14">
        <v>25</v>
      </c>
      <c r="I597" s="14">
        <f>G597*H597</f>
        <v>1625</v>
      </c>
      <c r="J597" s="14" t="s">
        <v>17</v>
      </c>
      <c r="K597" s="14">
        <f>I597*3</f>
        <v>4875</v>
      </c>
      <c r="L597" s="17"/>
    </row>
    <row r="598" customHeight="1" spans="1:12">
      <c r="A598" s="14"/>
      <c r="B598" s="15" t="s">
        <v>975</v>
      </c>
      <c r="C598" s="15" t="s">
        <v>1334</v>
      </c>
      <c r="D598" s="13" t="s">
        <v>20</v>
      </c>
      <c r="E598" s="14" t="s">
        <v>1333</v>
      </c>
      <c r="F598" s="14">
        <v>4</v>
      </c>
      <c r="G598" s="14">
        <v>65</v>
      </c>
      <c r="H598" s="14">
        <v>25</v>
      </c>
      <c r="I598" s="14"/>
      <c r="J598" s="14"/>
      <c r="K598" s="14"/>
      <c r="L598" s="17"/>
    </row>
    <row r="599" customHeight="1" spans="1:12">
      <c r="A599" s="14"/>
      <c r="B599" s="15" t="s">
        <v>1335</v>
      </c>
      <c r="C599" s="15" t="s">
        <v>1336</v>
      </c>
      <c r="D599" s="13" t="s">
        <v>23</v>
      </c>
      <c r="E599" s="14" t="s">
        <v>1333</v>
      </c>
      <c r="F599" s="14">
        <v>4</v>
      </c>
      <c r="G599" s="14">
        <v>65</v>
      </c>
      <c r="H599" s="14">
        <v>25</v>
      </c>
      <c r="I599" s="14"/>
      <c r="J599" s="14"/>
      <c r="K599" s="14"/>
      <c r="L599" s="17"/>
    </row>
    <row r="600" customHeight="1" spans="1:12">
      <c r="A600" s="14"/>
      <c r="B600" s="15" t="s">
        <v>1337</v>
      </c>
      <c r="C600" s="15" t="s">
        <v>1338</v>
      </c>
      <c r="D600" s="13" t="s">
        <v>23</v>
      </c>
      <c r="E600" s="14" t="s">
        <v>1333</v>
      </c>
      <c r="F600" s="14">
        <v>4</v>
      </c>
      <c r="G600" s="14">
        <v>65</v>
      </c>
      <c r="H600" s="14">
        <v>25</v>
      </c>
      <c r="I600" s="14"/>
      <c r="J600" s="14"/>
      <c r="K600" s="14"/>
      <c r="L600" s="17"/>
    </row>
    <row r="601" customHeight="1" spans="1:12">
      <c r="A601" s="14">
        <f>MAX($A$2:A600)+1</f>
        <v>188</v>
      </c>
      <c r="B601" s="15" t="s">
        <v>1339</v>
      </c>
      <c r="C601" s="16" t="s">
        <v>1340</v>
      </c>
      <c r="D601" s="13" t="s">
        <v>15</v>
      </c>
      <c r="E601" s="14" t="s">
        <v>1341</v>
      </c>
      <c r="F601" s="14">
        <v>3</v>
      </c>
      <c r="G601" s="14">
        <v>65</v>
      </c>
      <c r="H601" s="14">
        <v>25</v>
      </c>
      <c r="I601" s="14">
        <f>G601*H601</f>
        <v>1625</v>
      </c>
      <c r="J601" s="14" t="s">
        <v>17</v>
      </c>
      <c r="K601" s="14">
        <f>I601*3</f>
        <v>4875</v>
      </c>
      <c r="L601" s="17"/>
    </row>
    <row r="602" customHeight="1" spans="1:12">
      <c r="A602" s="14"/>
      <c r="B602" s="15" t="s">
        <v>1342</v>
      </c>
      <c r="C602" s="15" t="s">
        <v>1343</v>
      </c>
      <c r="D602" s="13" t="s">
        <v>20</v>
      </c>
      <c r="E602" s="14" t="s">
        <v>1341</v>
      </c>
      <c r="F602" s="14">
        <v>3</v>
      </c>
      <c r="G602" s="14">
        <v>65</v>
      </c>
      <c r="H602" s="14">
        <v>25</v>
      </c>
      <c r="I602" s="14"/>
      <c r="J602" s="14"/>
      <c r="K602" s="14"/>
      <c r="L602" s="17"/>
    </row>
    <row r="603" customHeight="1" spans="1:12">
      <c r="A603" s="14"/>
      <c r="B603" s="15" t="s">
        <v>1344</v>
      </c>
      <c r="C603" s="15" t="s">
        <v>1345</v>
      </c>
      <c r="D603" s="13" t="s">
        <v>23</v>
      </c>
      <c r="E603" s="14" t="s">
        <v>1341</v>
      </c>
      <c r="F603" s="14">
        <v>3</v>
      </c>
      <c r="G603" s="14">
        <v>65</v>
      </c>
      <c r="H603" s="14">
        <v>25</v>
      </c>
      <c r="I603" s="14"/>
      <c r="J603" s="14"/>
      <c r="K603" s="14"/>
      <c r="L603" s="17"/>
    </row>
    <row r="604" customHeight="1" spans="1:12">
      <c r="A604" s="14">
        <f>MAX($A$2:A603)+1</f>
        <v>189</v>
      </c>
      <c r="B604" s="15" t="s">
        <v>1346</v>
      </c>
      <c r="C604" s="16" t="s">
        <v>1347</v>
      </c>
      <c r="D604" s="13" t="s">
        <v>15</v>
      </c>
      <c r="E604" s="14" t="s">
        <v>1348</v>
      </c>
      <c r="F604" s="14">
        <v>3</v>
      </c>
      <c r="G604" s="14">
        <v>65</v>
      </c>
      <c r="H604" s="14">
        <v>25</v>
      </c>
      <c r="I604" s="14">
        <f>G604*H604</f>
        <v>1625</v>
      </c>
      <c r="J604" s="14" t="s">
        <v>17</v>
      </c>
      <c r="K604" s="14">
        <f>I604*3</f>
        <v>4875</v>
      </c>
      <c r="L604" s="17"/>
    </row>
    <row r="605" customHeight="1" spans="1:12">
      <c r="A605" s="14"/>
      <c r="B605" s="15" t="s">
        <v>1349</v>
      </c>
      <c r="C605" s="15" t="s">
        <v>1350</v>
      </c>
      <c r="D605" s="13" t="s">
        <v>20</v>
      </c>
      <c r="E605" s="14" t="s">
        <v>1348</v>
      </c>
      <c r="F605" s="14">
        <v>3</v>
      </c>
      <c r="G605" s="14">
        <v>65</v>
      </c>
      <c r="H605" s="14">
        <v>25</v>
      </c>
      <c r="I605" s="14"/>
      <c r="J605" s="14"/>
      <c r="K605" s="14"/>
      <c r="L605" s="17"/>
    </row>
    <row r="606" customHeight="1" spans="1:12">
      <c r="A606" s="14"/>
      <c r="B606" s="15" t="s">
        <v>1351</v>
      </c>
      <c r="C606" s="15" t="s">
        <v>1352</v>
      </c>
      <c r="D606" s="13" t="s">
        <v>23</v>
      </c>
      <c r="E606" s="14" t="s">
        <v>1348</v>
      </c>
      <c r="F606" s="14">
        <v>3</v>
      </c>
      <c r="G606" s="14">
        <v>65</v>
      </c>
      <c r="H606" s="14">
        <v>25</v>
      </c>
      <c r="I606" s="14"/>
      <c r="J606" s="14"/>
      <c r="K606" s="14"/>
      <c r="L606" s="17"/>
    </row>
    <row r="607" customHeight="1" spans="1:12">
      <c r="A607" s="14">
        <f>MAX($A$2:A606)+1</f>
        <v>190</v>
      </c>
      <c r="B607" s="15" t="s">
        <v>1353</v>
      </c>
      <c r="C607" s="16" t="s">
        <v>1354</v>
      </c>
      <c r="D607" s="13" t="s">
        <v>15</v>
      </c>
      <c r="E607" s="14" t="s">
        <v>1355</v>
      </c>
      <c r="F607" s="14">
        <v>3</v>
      </c>
      <c r="G607" s="14">
        <v>65</v>
      </c>
      <c r="H607" s="14">
        <v>25</v>
      </c>
      <c r="I607" s="14">
        <f t="shared" ref="I607:I611" si="40">G607*H607</f>
        <v>1625</v>
      </c>
      <c r="J607" s="14" t="s">
        <v>17</v>
      </c>
      <c r="K607" s="14">
        <f t="shared" ref="K607:K611" si="41">I607*3</f>
        <v>4875</v>
      </c>
      <c r="L607" s="17"/>
    </row>
    <row r="608" customHeight="1" spans="1:12">
      <c r="A608" s="14"/>
      <c r="B608" s="15" t="s">
        <v>1356</v>
      </c>
      <c r="C608" s="15" t="s">
        <v>1357</v>
      </c>
      <c r="D608" s="13" t="s">
        <v>20</v>
      </c>
      <c r="E608" s="14" t="s">
        <v>1355</v>
      </c>
      <c r="F608" s="14">
        <v>3</v>
      </c>
      <c r="G608" s="14">
        <v>65</v>
      </c>
      <c r="H608" s="14">
        <v>25</v>
      </c>
      <c r="I608" s="14"/>
      <c r="J608" s="14"/>
      <c r="K608" s="14"/>
      <c r="L608" s="17"/>
    </row>
    <row r="609" customHeight="1" spans="1:12">
      <c r="A609" s="14"/>
      <c r="B609" s="15" t="s">
        <v>1358</v>
      </c>
      <c r="C609" s="15" t="s">
        <v>1359</v>
      </c>
      <c r="D609" s="13" t="s">
        <v>23</v>
      </c>
      <c r="E609" s="14" t="s">
        <v>1355</v>
      </c>
      <c r="F609" s="14">
        <v>3</v>
      </c>
      <c r="G609" s="14">
        <v>65</v>
      </c>
      <c r="H609" s="14">
        <v>25</v>
      </c>
      <c r="I609" s="14"/>
      <c r="J609" s="14"/>
      <c r="K609" s="14"/>
      <c r="L609" s="17"/>
    </row>
    <row r="610" customHeight="1" spans="1:12">
      <c r="A610" s="14">
        <f>MAX($A$2:A609)+1</f>
        <v>191</v>
      </c>
      <c r="B610" s="15" t="s">
        <v>240</v>
      </c>
      <c r="C610" s="16" t="s">
        <v>1360</v>
      </c>
      <c r="D610" s="13" t="s">
        <v>15</v>
      </c>
      <c r="E610" s="14" t="s">
        <v>1361</v>
      </c>
      <c r="F610" s="14">
        <v>1</v>
      </c>
      <c r="G610" s="14">
        <v>35</v>
      </c>
      <c r="H610" s="14">
        <v>25</v>
      </c>
      <c r="I610" s="14">
        <f t="shared" si="40"/>
        <v>875</v>
      </c>
      <c r="J610" s="14" t="s">
        <v>17</v>
      </c>
      <c r="K610" s="14">
        <f t="shared" si="41"/>
        <v>2625</v>
      </c>
      <c r="L610" s="17"/>
    </row>
    <row r="611" customHeight="1" spans="1:12">
      <c r="A611" s="14">
        <f>MAX($A$2:A610)+1</f>
        <v>192</v>
      </c>
      <c r="B611" s="15" t="s">
        <v>1362</v>
      </c>
      <c r="C611" s="16" t="s">
        <v>1363</v>
      </c>
      <c r="D611" s="13" t="s">
        <v>15</v>
      </c>
      <c r="E611" s="14" t="s">
        <v>1364</v>
      </c>
      <c r="F611" s="14">
        <v>2</v>
      </c>
      <c r="G611" s="14">
        <v>65</v>
      </c>
      <c r="H611" s="14">
        <v>25</v>
      </c>
      <c r="I611" s="14">
        <f t="shared" si="40"/>
        <v>1625</v>
      </c>
      <c r="J611" s="14" t="s">
        <v>17</v>
      </c>
      <c r="K611" s="14">
        <f t="shared" si="41"/>
        <v>4875</v>
      </c>
      <c r="L611" s="17"/>
    </row>
    <row r="612" customHeight="1" spans="1:12">
      <c r="A612" s="14"/>
      <c r="B612" s="15" t="s">
        <v>1365</v>
      </c>
      <c r="C612" s="15" t="s">
        <v>1366</v>
      </c>
      <c r="D612" s="13" t="s">
        <v>20</v>
      </c>
      <c r="E612" s="14" t="s">
        <v>1364</v>
      </c>
      <c r="F612" s="14">
        <v>2</v>
      </c>
      <c r="G612" s="14">
        <v>65</v>
      </c>
      <c r="H612" s="14">
        <v>25</v>
      </c>
      <c r="I612" s="14"/>
      <c r="J612" s="14"/>
      <c r="K612" s="14"/>
      <c r="L612" s="17"/>
    </row>
    <row r="613" customHeight="1" spans="1:12">
      <c r="A613" s="18">
        <f>MAX($A$2:A612)+1</f>
        <v>193</v>
      </c>
      <c r="B613" s="15" t="s">
        <v>1367</v>
      </c>
      <c r="C613" s="16" t="s">
        <v>1368</v>
      </c>
      <c r="D613" s="13" t="s">
        <v>15</v>
      </c>
      <c r="E613" s="18" t="s">
        <v>1369</v>
      </c>
      <c r="F613" s="18">
        <v>2</v>
      </c>
      <c r="G613" s="18">
        <v>65</v>
      </c>
      <c r="H613" s="18">
        <v>25</v>
      </c>
      <c r="I613" s="14">
        <f t="shared" ref="I613:I618" si="42">G613*H613</f>
        <v>1625</v>
      </c>
      <c r="J613" s="18" t="s">
        <v>17</v>
      </c>
      <c r="K613" s="18">
        <f>I613*3</f>
        <v>4875</v>
      </c>
      <c r="L613" s="20"/>
    </row>
    <row r="614" customHeight="1" spans="1:12">
      <c r="A614" s="19"/>
      <c r="B614" s="15" t="s">
        <v>1370</v>
      </c>
      <c r="C614" s="15" t="s">
        <v>1371</v>
      </c>
      <c r="D614" s="13" t="s">
        <v>20</v>
      </c>
      <c r="E614" s="19" t="s">
        <v>1369</v>
      </c>
      <c r="F614" s="19">
        <v>1</v>
      </c>
      <c r="G614" s="19">
        <v>35</v>
      </c>
      <c r="H614" s="19">
        <v>25</v>
      </c>
      <c r="I614" s="14"/>
      <c r="J614" s="19"/>
      <c r="K614" s="19"/>
      <c r="L614" s="21"/>
    </row>
    <row r="615" customHeight="1" spans="1:12">
      <c r="A615" s="10"/>
      <c r="B615" s="15" t="s">
        <v>1372</v>
      </c>
      <c r="C615" s="16" t="s">
        <v>1373</v>
      </c>
      <c r="D615" s="13" t="s">
        <v>23</v>
      </c>
      <c r="E615" s="10"/>
      <c r="F615" s="10"/>
      <c r="G615" s="10"/>
      <c r="H615" s="10"/>
      <c r="I615" s="14"/>
      <c r="J615" s="10"/>
      <c r="K615" s="10"/>
      <c r="L615" s="7"/>
    </row>
    <row r="616" customHeight="1" spans="1:12">
      <c r="A616" s="14">
        <f>MAX($A$2:A614)+1</f>
        <v>194</v>
      </c>
      <c r="B616" s="15" t="s">
        <v>47</v>
      </c>
      <c r="C616" s="16" t="s">
        <v>1374</v>
      </c>
      <c r="D616" s="13" t="s">
        <v>15</v>
      </c>
      <c r="E616" s="14" t="s">
        <v>1375</v>
      </c>
      <c r="F616" s="14">
        <v>2</v>
      </c>
      <c r="G616" s="14">
        <v>65</v>
      </c>
      <c r="H616" s="14">
        <v>25</v>
      </c>
      <c r="I616" s="14">
        <f t="shared" si="42"/>
        <v>1625</v>
      </c>
      <c r="J616" s="14" t="s">
        <v>17</v>
      </c>
      <c r="K616" s="14">
        <f t="shared" ref="K616:K621" si="43">I616*3</f>
        <v>4875</v>
      </c>
      <c r="L616" s="17"/>
    </row>
    <row r="617" customHeight="1" spans="1:12">
      <c r="A617" s="14"/>
      <c r="B617" s="15" t="s">
        <v>1324</v>
      </c>
      <c r="C617" s="16" t="s">
        <v>1376</v>
      </c>
      <c r="D617" s="13" t="s">
        <v>20</v>
      </c>
      <c r="E617" s="14" t="s">
        <v>1375</v>
      </c>
      <c r="F617" s="14">
        <v>2</v>
      </c>
      <c r="G617" s="14">
        <v>35</v>
      </c>
      <c r="H617" s="14">
        <v>25</v>
      </c>
      <c r="I617" s="14"/>
      <c r="J617" s="14"/>
      <c r="K617" s="14"/>
      <c r="L617" s="17"/>
    </row>
    <row r="618" customHeight="1" spans="1:12">
      <c r="A618" s="14">
        <f>MAX($A$2:A617)+1</f>
        <v>195</v>
      </c>
      <c r="B618" s="15" t="s">
        <v>1377</v>
      </c>
      <c r="C618" s="16" t="s">
        <v>1378</v>
      </c>
      <c r="D618" s="13" t="s">
        <v>15</v>
      </c>
      <c r="E618" s="14" t="s">
        <v>1379</v>
      </c>
      <c r="F618" s="14">
        <v>3</v>
      </c>
      <c r="G618" s="14">
        <v>65</v>
      </c>
      <c r="H618" s="14">
        <v>25</v>
      </c>
      <c r="I618" s="14">
        <f t="shared" si="42"/>
        <v>1625</v>
      </c>
      <c r="J618" s="14" t="s">
        <v>17</v>
      </c>
      <c r="K618" s="14">
        <f t="shared" si="43"/>
        <v>4875</v>
      </c>
      <c r="L618" s="17"/>
    </row>
    <row r="619" customHeight="1" spans="1:12">
      <c r="A619" s="14"/>
      <c r="B619" s="15" t="s">
        <v>1380</v>
      </c>
      <c r="C619" s="15" t="s">
        <v>1378</v>
      </c>
      <c r="D619" s="13" t="s">
        <v>20</v>
      </c>
      <c r="E619" s="14" t="s">
        <v>1379</v>
      </c>
      <c r="F619" s="14">
        <v>3</v>
      </c>
      <c r="G619" s="14">
        <v>65</v>
      </c>
      <c r="H619" s="14">
        <v>25</v>
      </c>
      <c r="I619" s="14"/>
      <c r="J619" s="14"/>
      <c r="K619" s="14"/>
      <c r="L619" s="17"/>
    </row>
    <row r="620" customHeight="1" spans="1:12">
      <c r="A620" s="14"/>
      <c r="B620" s="15" t="s">
        <v>1381</v>
      </c>
      <c r="C620" s="15" t="s">
        <v>1382</v>
      </c>
      <c r="D620" s="13" t="s">
        <v>23</v>
      </c>
      <c r="E620" s="14" t="s">
        <v>1379</v>
      </c>
      <c r="F620" s="14">
        <v>3</v>
      </c>
      <c r="G620" s="14">
        <v>65</v>
      </c>
      <c r="H620" s="14">
        <v>25</v>
      </c>
      <c r="I620" s="14"/>
      <c r="J620" s="14"/>
      <c r="K620" s="14"/>
      <c r="L620" s="17"/>
    </row>
    <row r="621" customHeight="1" spans="1:12">
      <c r="A621" s="14">
        <f>MAX($A$2:A620)+1</f>
        <v>196</v>
      </c>
      <c r="B621" s="15" t="s">
        <v>1383</v>
      </c>
      <c r="C621" s="16" t="s">
        <v>1384</v>
      </c>
      <c r="D621" s="13" t="s">
        <v>15</v>
      </c>
      <c r="E621" s="14" t="s">
        <v>1385</v>
      </c>
      <c r="F621" s="14">
        <v>3</v>
      </c>
      <c r="G621" s="14">
        <v>65</v>
      </c>
      <c r="H621" s="14">
        <v>25</v>
      </c>
      <c r="I621" s="14">
        <f t="shared" ref="I621:I625" si="44">G621*H621</f>
        <v>1625</v>
      </c>
      <c r="J621" s="14" t="s">
        <v>17</v>
      </c>
      <c r="K621" s="14">
        <f t="shared" si="43"/>
        <v>4875</v>
      </c>
      <c r="L621" s="17"/>
    </row>
    <row r="622" customHeight="1" spans="1:12">
      <c r="A622" s="14"/>
      <c r="B622" s="15" t="s">
        <v>1324</v>
      </c>
      <c r="C622" s="15" t="s">
        <v>1386</v>
      </c>
      <c r="D622" s="13" t="s">
        <v>20</v>
      </c>
      <c r="E622" s="14" t="s">
        <v>1385</v>
      </c>
      <c r="F622" s="14">
        <v>3</v>
      </c>
      <c r="G622" s="14">
        <v>65</v>
      </c>
      <c r="H622" s="14">
        <v>25</v>
      </c>
      <c r="I622" s="14"/>
      <c r="J622" s="14"/>
      <c r="K622" s="14"/>
      <c r="L622" s="17"/>
    </row>
    <row r="623" customHeight="1" spans="1:12">
      <c r="A623" s="14"/>
      <c r="B623" s="15" t="s">
        <v>1387</v>
      </c>
      <c r="C623" s="15" t="s">
        <v>1388</v>
      </c>
      <c r="D623" s="13" t="s">
        <v>23</v>
      </c>
      <c r="E623" s="14" t="s">
        <v>1385</v>
      </c>
      <c r="F623" s="14">
        <v>3</v>
      </c>
      <c r="G623" s="14">
        <v>65</v>
      </c>
      <c r="H623" s="14">
        <v>25</v>
      </c>
      <c r="I623" s="14"/>
      <c r="J623" s="14"/>
      <c r="K623" s="14"/>
      <c r="L623" s="17"/>
    </row>
    <row r="624" customHeight="1" spans="1:12">
      <c r="A624" s="14">
        <f>MAX($A$2:A623)+1</f>
        <v>197</v>
      </c>
      <c r="B624" s="15" t="s">
        <v>1389</v>
      </c>
      <c r="C624" s="16" t="s">
        <v>1390</v>
      </c>
      <c r="D624" s="13" t="s">
        <v>15</v>
      </c>
      <c r="E624" s="14" t="s">
        <v>1391</v>
      </c>
      <c r="F624" s="14">
        <v>1</v>
      </c>
      <c r="G624" s="14">
        <v>35</v>
      </c>
      <c r="H624" s="14">
        <v>25</v>
      </c>
      <c r="I624" s="14">
        <f t="shared" si="44"/>
        <v>875</v>
      </c>
      <c r="J624" s="14" t="s">
        <v>17</v>
      </c>
      <c r="K624" s="14">
        <f t="shared" ref="K624:K629" si="45">I624*3</f>
        <v>2625</v>
      </c>
      <c r="L624" s="17"/>
    </row>
    <row r="625" customHeight="1" spans="1:12">
      <c r="A625" s="14">
        <f>MAX($A$2:A624)+1</f>
        <v>198</v>
      </c>
      <c r="B625" s="15" t="s">
        <v>1392</v>
      </c>
      <c r="C625" s="16" t="s">
        <v>1393</v>
      </c>
      <c r="D625" s="13" t="s">
        <v>15</v>
      </c>
      <c r="E625" s="14" t="s">
        <v>1394</v>
      </c>
      <c r="F625" s="14">
        <v>4</v>
      </c>
      <c r="G625" s="14">
        <v>65</v>
      </c>
      <c r="H625" s="14">
        <v>25</v>
      </c>
      <c r="I625" s="14">
        <f t="shared" si="44"/>
        <v>1625</v>
      </c>
      <c r="J625" s="14" t="s">
        <v>17</v>
      </c>
      <c r="K625" s="14">
        <f t="shared" si="45"/>
        <v>4875</v>
      </c>
      <c r="L625" s="17"/>
    </row>
    <row r="626" customHeight="1" spans="1:12">
      <c r="A626" s="14"/>
      <c r="B626" s="15" t="s">
        <v>1395</v>
      </c>
      <c r="C626" s="15" t="s">
        <v>1396</v>
      </c>
      <c r="D626" s="13" t="s">
        <v>23</v>
      </c>
      <c r="E626" s="14" t="s">
        <v>1394</v>
      </c>
      <c r="F626" s="14">
        <v>4</v>
      </c>
      <c r="G626" s="14">
        <v>65</v>
      </c>
      <c r="H626" s="14">
        <v>25</v>
      </c>
      <c r="I626" s="14"/>
      <c r="J626" s="14"/>
      <c r="K626" s="14"/>
      <c r="L626" s="17"/>
    </row>
    <row r="627" customHeight="1" spans="1:12">
      <c r="A627" s="14"/>
      <c r="B627" s="15" t="s">
        <v>1397</v>
      </c>
      <c r="C627" s="15" t="s">
        <v>1398</v>
      </c>
      <c r="D627" s="13" t="s">
        <v>23</v>
      </c>
      <c r="E627" s="14" t="s">
        <v>1394</v>
      </c>
      <c r="F627" s="14">
        <v>4</v>
      </c>
      <c r="G627" s="14">
        <v>65</v>
      </c>
      <c r="H627" s="14">
        <v>25</v>
      </c>
      <c r="I627" s="14"/>
      <c r="J627" s="14"/>
      <c r="K627" s="14"/>
      <c r="L627" s="17"/>
    </row>
    <row r="628" customHeight="1" spans="1:12">
      <c r="A628" s="14"/>
      <c r="B628" s="15" t="s">
        <v>1399</v>
      </c>
      <c r="C628" s="15" t="s">
        <v>1400</v>
      </c>
      <c r="D628" s="13" t="s">
        <v>23</v>
      </c>
      <c r="E628" s="14" t="s">
        <v>1394</v>
      </c>
      <c r="F628" s="14">
        <v>4</v>
      </c>
      <c r="G628" s="14">
        <v>65</v>
      </c>
      <c r="H628" s="14">
        <v>25</v>
      </c>
      <c r="I628" s="14"/>
      <c r="J628" s="14"/>
      <c r="K628" s="14"/>
      <c r="L628" s="17"/>
    </row>
    <row r="629" customHeight="1" spans="1:12">
      <c r="A629" s="14">
        <f>MAX($A$2:A628)+1</f>
        <v>199</v>
      </c>
      <c r="B629" s="15" t="s">
        <v>1401</v>
      </c>
      <c r="C629" s="16" t="s">
        <v>1402</v>
      </c>
      <c r="D629" s="13" t="s">
        <v>15</v>
      </c>
      <c r="E629" s="14" t="s">
        <v>1403</v>
      </c>
      <c r="F629" s="14">
        <v>4</v>
      </c>
      <c r="G629" s="14">
        <v>65</v>
      </c>
      <c r="H629" s="14">
        <v>25</v>
      </c>
      <c r="I629" s="14">
        <f>G629*H629</f>
        <v>1625</v>
      </c>
      <c r="J629" s="14" t="s">
        <v>17</v>
      </c>
      <c r="K629" s="14">
        <f t="shared" si="45"/>
        <v>4875</v>
      </c>
      <c r="L629" s="17"/>
    </row>
    <row r="630" customHeight="1" spans="1:12">
      <c r="A630" s="14"/>
      <c r="B630" s="15" t="s">
        <v>1404</v>
      </c>
      <c r="C630" s="15" t="s">
        <v>1405</v>
      </c>
      <c r="D630" s="13" t="s">
        <v>20</v>
      </c>
      <c r="E630" s="14" t="s">
        <v>1403</v>
      </c>
      <c r="F630" s="14">
        <v>4</v>
      </c>
      <c r="G630" s="14">
        <v>65</v>
      </c>
      <c r="H630" s="14">
        <v>25</v>
      </c>
      <c r="I630" s="14"/>
      <c r="J630" s="14"/>
      <c r="K630" s="14"/>
      <c r="L630" s="17"/>
    </row>
    <row r="631" customHeight="1" spans="1:12">
      <c r="A631" s="14"/>
      <c r="B631" s="15" t="s">
        <v>1406</v>
      </c>
      <c r="C631" s="15" t="s">
        <v>1407</v>
      </c>
      <c r="D631" s="13" t="s">
        <v>23</v>
      </c>
      <c r="E631" s="14" t="s">
        <v>1403</v>
      </c>
      <c r="F631" s="14">
        <v>4</v>
      </c>
      <c r="G631" s="14">
        <v>65</v>
      </c>
      <c r="H631" s="14">
        <v>25</v>
      </c>
      <c r="I631" s="14"/>
      <c r="J631" s="14"/>
      <c r="K631" s="14"/>
      <c r="L631" s="17"/>
    </row>
    <row r="632" customHeight="1" spans="1:12">
      <c r="A632" s="14"/>
      <c r="B632" s="15" t="s">
        <v>1408</v>
      </c>
      <c r="C632" s="15" t="s">
        <v>1409</v>
      </c>
      <c r="D632" s="13" t="s">
        <v>23</v>
      </c>
      <c r="E632" s="14" t="s">
        <v>1403</v>
      </c>
      <c r="F632" s="14">
        <v>4</v>
      </c>
      <c r="G632" s="14">
        <v>65</v>
      </c>
      <c r="H632" s="14">
        <v>25</v>
      </c>
      <c r="I632" s="14"/>
      <c r="J632" s="14"/>
      <c r="K632" s="14"/>
      <c r="L632" s="17"/>
    </row>
    <row r="633" customHeight="1" spans="1:12">
      <c r="A633" s="14">
        <f>MAX($A$2:A632)+1</f>
        <v>200</v>
      </c>
      <c r="B633" s="15" t="s">
        <v>1410</v>
      </c>
      <c r="C633" s="16" t="s">
        <v>1411</v>
      </c>
      <c r="D633" s="13" t="s">
        <v>15</v>
      </c>
      <c r="E633" s="14" t="s">
        <v>1412</v>
      </c>
      <c r="F633" s="14">
        <v>3</v>
      </c>
      <c r="G633" s="14">
        <v>65</v>
      </c>
      <c r="H633" s="14">
        <v>25</v>
      </c>
      <c r="I633" s="14">
        <f>G633*H633</f>
        <v>1625</v>
      </c>
      <c r="J633" s="14" t="s">
        <v>17</v>
      </c>
      <c r="K633" s="14">
        <f>I633*3</f>
        <v>4875</v>
      </c>
      <c r="L633" s="17"/>
    </row>
    <row r="634" customHeight="1" spans="1:12">
      <c r="A634" s="14"/>
      <c r="B634" s="15" t="s">
        <v>1413</v>
      </c>
      <c r="C634" s="15" t="s">
        <v>1414</v>
      </c>
      <c r="D634" s="13" t="s">
        <v>20</v>
      </c>
      <c r="E634" s="14" t="s">
        <v>1412</v>
      </c>
      <c r="F634" s="14">
        <v>3</v>
      </c>
      <c r="G634" s="14">
        <v>65</v>
      </c>
      <c r="H634" s="14">
        <v>25</v>
      </c>
      <c r="I634" s="14"/>
      <c r="J634" s="14"/>
      <c r="K634" s="14"/>
      <c r="L634" s="17"/>
    </row>
    <row r="635" customHeight="1" spans="1:12">
      <c r="A635" s="14"/>
      <c r="B635" s="15" t="s">
        <v>1415</v>
      </c>
      <c r="C635" s="15" t="s">
        <v>1416</v>
      </c>
      <c r="D635" s="13" t="s">
        <v>23</v>
      </c>
      <c r="E635" s="14" t="s">
        <v>1412</v>
      </c>
      <c r="F635" s="14">
        <v>3</v>
      </c>
      <c r="G635" s="14">
        <v>65</v>
      </c>
      <c r="H635" s="14">
        <v>25</v>
      </c>
      <c r="I635" s="14"/>
      <c r="J635" s="14"/>
      <c r="K635" s="14"/>
      <c r="L635" s="17"/>
    </row>
    <row r="636" customHeight="1" spans="1:12">
      <c r="A636" s="14">
        <f>MAX($A$2:A635)+1</f>
        <v>201</v>
      </c>
      <c r="B636" s="15" t="s">
        <v>122</v>
      </c>
      <c r="C636" s="16" t="s">
        <v>1417</v>
      </c>
      <c r="D636" s="13" t="s">
        <v>15</v>
      </c>
      <c r="E636" s="14" t="s">
        <v>1418</v>
      </c>
      <c r="F636" s="14">
        <v>3</v>
      </c>
      <c r="G636" s="14">
        <v>65</v>
      </c>
      <c r="H636" s="14">
        <v>25</v>
      </c>
      <c r="I636" s="14">
        <f>G636*H636</f>
        <v>1625</v>
      </c>
      <c r="J636" s="14" t="s">
        <v>17</v>
      </c>
      <c r="K636" s="14">
        <f>I636*3</f>
        <v>4875</v>
      </c>
      <c r="L636" s="17"/>
    </row>
    <row r="637" customHeight="1" spans="1:12">
      <c r="A637" s="14"/>
      <c r="B637" s="15" t="s">
        <v>1419</v>
      </c>
      <c r="C637" s="15" t="s">
        <v>1420</v>
      </c>
      <c r="D637" s="13" t="s">
        <v>20</v>
      </c>
      <c r="E637" s="14" t="s">
        <v>1418</v>
      </c>
      <c r="F637" s="14">
        <v>3</v>
      </c>
      <c r="G637" s="14">
        <v>65</v>
      </c>
      <c r="H637" s="14">
        <v>25</v>
      </c>
      <c r="I637" s="14"/>
      <c r="J637" s="14"/>
      <c r="K637" s="14"/>
      <c r="L637" s="17"/>
    </row>
    <row r="638" customHeight="1" spans="1:12">
      <c r="A638" s="14"/>
      <c r="B638" s="15" t="s">
        <v>1421</v>
      </c>
      <c r="C638" s="15" t="s">
        <v>1422</v>
      </c>
      <c r="D638" s="13" t="s">
        <v>23</v>
      </c>
      <c r="E638" s="14" t="s">
        <v>1418</v>
      </c>
      <c r="F638" s="14">
        <v>3</v>
      </c>
      <c r="G638" s="14">
        <v>65</v>
      </c>
      <c r="H638" s="14">
        <v>25</v>
      </c>
      <c r="I638" s="14"/>
      <c r="J638" s="14"/>
      <c r="K638" s="14"/>
      <c r="L638" s="17"/>
    </row>
    <row r="639" customHeight="1" spans="1:12">
      <c r="A639" s="14">
        <f>MAX($A$2:A638)+1</f>
        <v>202</v>
      </c>
      <c r="B639" s="15" t="s">
        <v>1423</v>
      </c>
      <c r="C639" s="16" t="s">
        <v>1424</v>
      </c>
      <c r="D639" s="13" t="s">
        <v>15</v>
      </c>
      <c r="E639" s="14" t="s">
        <v>1425</v>
      </c>
      <c r="F639" s="14">
        <v>4</v>
      </c>
      <c r="G639" s="14">
        <v>65</v>
      </c>
      <c r="H639" s="14">
        <v>25</v>
      </c>
      <c r="I639" s="14">
        <f>G639*H639</f>
        <v>1625</v>
      </c>
      <c r="J639" s="14" t="s">
        <v>17</v>
      </c>
      <c r="K639" s="14">
        <f>I639*3</f>
        <v>4875</v>
      </c>
      <c r="L639" s="17"/>
    </row>
    <row r="640" customHeight="1" spans="1:12">
      <c r="A640" s="14"/>
      <c r="B640" s="15" t="s">
        <v>1426</v>
      </c>
      <c r="C640" s="15" t="s">
        <v>1427</v>
      </c>
      <c r="D640" s="13" t="s">
        <v>20</v>
      </c>
      <c r="E640" s="14" t="s">
        <v>1425</v>
      </c>
      <c r="F640" s="14">
        <v>4</v>
      </c>
      <c r="G640" s="14">
        <v>65</v>
      </c>
      <c r="H640" s="14">
        <v>25</v>
      </c>
      <c r="I640" s="14"/>
      <c r="J640" s="14"/>
      <c r="K640" s="14"/>
      <c r="L640" s="17"/>
    </row>
    <row r="641" customHeight="1" spans="1:12">
      <c r="A641" s="14"/>
      <c r="B641" s="15" t="s">
        <v>1428</v>
      </c>
      <c r="C641" s="15" t="s">
        <v>1429</v>
      </c>
      <c r="D641" s="13" t="s">
        <v>23</v>
      </c>
      <c r="E641" s="14" t="s">
        <v>1425</v>
      </c>
      <c r="F641" s="14">
        <v>4</v>
      </c>
      <c r="G641" s="14">
        <v>65</v>
      </c>
      <c r="H641" s="14">
        <v>25</v>
      </c>
      <c r="I641" s="14"/>
      <c r="J641" s="14"/>
      <c r="K641" s="14"/>
      <c r="L641" s="17"/>
    </row>
    <row r="642" customHeight="1" spans="1:12">
      <c r="A642" s="14"/>
      <c r="B642" s="15" t="s">
        <v>1430</v>
      </c>
      <c r="C642" s="15" t="s">
        <v>1330</v>
      </c>
      <c r="D642" s="13" t="s">
        <v>23</v>
      </c>
      <c r="E642" s="14" t="s">
        <v>1425</v>
      </c>
      <c r="F642" s="14">
        <v>4</v>
      </c>
      <c r="G642" s="14">
        <v>65</v>
      </c>
      <c r="H642" s="14">
        <v>25</v>
      </c>
      <c r="I642" s="14"/>
      <c r="J642" s="14"/>
      <c r="K642" s="14"/>
      <c r="L642" s="17"/>
    </row>
    <row r="643" customHeight="1" spans="1:12">
      <c r="A643" s="14">
        <f>MAX($A$2:A642)+1</f>
        <v>203</v>
      </c>
      <c r="B643" s="15" t="s">
        <v>1431</v>
      </c>
      <c r="C643" s="16" t="s">
        <v>1432</v>
      </c>
      <c r="D643" s="13" t="s">
        <v>15</v>
      </c>
      <c r="E643" s="14" t="s">
        <v>1433</v>
      </c>
      <c r="F643" s="14">
        <v>3</v>
      </c>
      <c r="G643" s="14">
        <v>65</v>
      </c>
      <c r="H643" s="14">
        <v>25</v>
      </c>
      <c r="I643" s="14">
        <f>G643*H643</f>
        <v>1625</v>
      </c>
      <c r="J643" s="14" t="s">
        <v>17</v>
      </c>
      <c r="K643" s="14">
        <f>I643*3</f>
        <v>4875</v>
      </c>
      <c r="L643" s="17"/>
    </row>
    <row r="644" customHeight="1" spans="1:12">
      <c r="A644" s="14"/>
      <c r="B644" s="15" t="s">
        <v>914</v>
      </c>
      <c r="C644" s="15" t="s">
        <v>1434</v>
      </c>
      <c r="D644" s="13" t="s">
        <v>20</v>
      </c>
      <c r="E644" s="14" t="s">
        <v>1433</v>
      </c>
      <c r="F644" s="14">
        <v>3</v>
      </c>
      <c r="G644" s="14">
        <v>65</v>
      </c>
      <c r="H644" s="14">
        <v>25</v>
      </c>
      <c r="I644" s="14"/>
      <c r="J644" s="14"/>
      <c r="K644" s="14"/>
      <c r="L644" s="17"/>
    </row>
    <row r="645" customHeight="1" spans="1:12">
      <c r="A645" s="14"/>
      <c r="B645" s="15" t="s">
        <v>1435</v>
      </c>
      <c r="C645" s="15" t="s">
        <v>575</v>
      </c>
      <c r="D645" s="13" t="s">
        <v>23</v>
      </c>
      <c r="E645" s="14" t="s">
        <v>1433</v>
      </c>
      <c r="F645" s="14">
        <v>3</v>
      </c>
      <c r="G645" s="14">
        <v>65</v>
      </c>
      <c r="H645" s="14">
        <v>25</v>
      </c>
      <c r="I645" s="14"/>
      <c r="J645" s="14"/>
      <c r="K645" s="14"/>
      <c r="L645" s="17"/>
    </row>
    <row r="646" customHeight="1" spans="1:12">
      <c r="A646" s="14">
        <f>MAX($A$2:A645)+1</f>
        <v>204</v>
      </c>
      <c r="B646" s="15" t="s">
        <v>1436</v>
      </c>
      <c r="C646" s="16" t="s">
        <v>1437</v>
      </c>
      <c r="D646" s="13" t="s">
        <v>15</v>
      </c>
      <c r="E646" s="14" t="s">
        <v>1438</v>
      </c>
      <c r="F646" s="14">
        <v>4</v>
      </c>
      <c r="G646" s="14">
        <v>65</v>
      </c>
      <c r="H646" s="14">
        <v>25</v>
      </c>
      <c r="I646" s="14">
        <f>G646*H646</f>
        <v>1625</v>
      </c>
      <c r="J646" s="14" t="s">
        <v>17</v>
      </c>
      <c r="K646" s="14">
        <f>I646*3</f>
        <v>4875</v>
      </c>
      <c r="L646" s="17" t="s">
        <v>121</v>
      </c>
    </row>
    <row r="647" customHeight="1" spans="1:12">
      <c r="A647" s="14"/>
      <c r="B647" s="15" t="s">
        <v>1439</v>
      </c>
      <c r="C647" s="15" t="s">
        <v>1440</v>
      </c>
      <c r="D647" s="13" t="s">
        <v>20</v>
      </c>
      <c r="E647" s="14" t="s">
        <v>1438</v>
      </c>
      <c r="F647" s="14">
        <v>4</v>
      </c>
      <c r="G647" s="14">
        <v>65</v>
      </c>
      <c r="H647" s="14">
        <v>25</v>
      </c>
      <c r="I647" s="14"/>
      <c r="J647" s="14"/>
      <c r="K647" s="14"/>
      <c r="L647" s="17"/>
    </row>
    <row r="648" customHeight="1" spans="1:12">
      <c r="A648" s="14"/>
      <c r="B648" s="15" t="s">
        <v>1441</v>
      </c>
      <c r="C648" s="15" t="s">
        <v>1442</v>
      </c>
      <c r="D648" s="13" t="s">
        <v>23</v>
      </c>
      <c r="E648" s="14" t="s">
        <v>1438</v>
      </c>
      <c r="F648" s="14">
        <v>4</v>
      </c>
      <c r="G648" s="14">
        <v>65</v>
      </c>
      <c r="H648" s="14">
        <v>25</v>
      </c>
      <c r="I648" s="14"/>
      <c r="J648" s="14"/>
      <c r="K648" s="14"/>
      <c r="L648" s="17"/>
    </row>
    <row r="649" customHeight="1" spans="1:12">
      <c r="A649" s="14"/>
      <c r="B649" s="15" t="s">
        <v>1443</v>
      </c>
      <c r="C649" s="15" t="s">
        <v>1444</v>
      </c>
      <c r="D649" s="13" t="s">
        <v>23</v>
      </c>
      <c r="E649" s="14" t="s">
        <v>1438</v>
      </c>
      <c r="F649" s="14">
        <v>4</v>
      </c>
      <c r="G649" s="14">
        <v>65</v>
      </c>
      <c r="H649" s="14">
        <v>25</v>
      </c>
      <c r="I649" s="14"/>
      <c r="J649" s="14"/>
      <c r="K649" s="14"/>
      <c r="L649" s="17"/>
    </row>
    <row r="650" customHeight="1" spans="1:12">
      <c r="A650" s="14">
        <f>MAX($A$2:A649)+1</f>
        <v>205</v>
      </c>
      <c r="B650" s="15" t="s">
        <v>1445</v>
      </c>
      <c r="C650" s="16" t="s">
        <v>1446</v>
      </c>
      <c r="D650" s="13" t="s">
        <v>15</v>
      </c>
      <c r="E650" s="14" t="s">
        <v>1447</v>
      </c>
      <c r="F650" s="14">
        <v>4</v>
      </c>
      <c r="G650" s="14">
        <v>65</v>
      </c>
      <c r="H650" s="14">
        <v>25</v>
      </c>
      <c r="I650" s="14">
        <f>G650*H650</f>
        <v>1625</v>
      </c>
      <c r="J650" s="14" t="s">
        <v>17</v>
      </c>
      <c r="K650" s="14">
        <f>I650*3</f>
        <v>4875</v>
      </c>
      <c r="L650" s="17"/>
    </row>
    <row r="651" customHeight="1" spans="1:12">
      <c r="A651" s="14"/>
      <c r="B651" s="15" t="s">
        <v>1448</v>
      </c>
      <c r="C651" s="15" t="s">
        <v>1449</v>
      </c>
      <c r="D651" s="13" t="s">
        <v>20</v>
      </c>
      <c r="E651" s="14" t="s">
        <v>1447</v>
      </c>
      <c r="F651" s="14">
        <v>4</v>
      </c>
      <c r="G651" s="14">
        <v>65</v>
      </c>
      <c r="H651" s="14">
        <v>25</v>
      </c>
      <c r="I651" s="14"/>
      <c r="J651" s="14"/>
      <c r="K651" s="14"/>
      <c r="L651" s="17"/>
    </row>
    <row r="652" customHeight="1" spans="1:12">
      <c r="A652" s="14"/>
      <c r="B652" s="15" t="s">
        <v>1450</v>
      </c>
      <c r="C652" s="15" t="s">
        <v>1451</v>
      </c>
      <c r="D652" s="13" t="s">
        <v>23</v>
      </c>
      <c r="E652" s="14" t="s">
        <v>1447</v>
      </c>
      <c r="F652" s="14">
        <v>4</v>
      </c>
      <c r="G652" s="14">
        <v>65</v>
      </c>
      <c r="H652" s="14">
        <v>25</v>
      </c>
      <c r="I652" s="14"/>
      <c r="J652" s="14"/>
      <c r="K652" s="14"/>
      <c r="L652" s="17"/>
    </row>
    <row r="653" customHeight="1" spans="1:12">
      <c r="A653" s="14"/>
      <c r="B653" s="15" t="s">
        <v>1452</v>
      </c>
      <c r="C653" s="15" t="s">
        <v>663</v>
      </c>
      <c r="D653" s="13" t="s">
        <v>23</v>
      </c>
      <c r="E653" s="14" t="s">
        <v>1447</v>
      </c>
      <c r="F653" s="14">
        <v>4</v>
      </c>
      <c r="G653" s="14">
        <v>65</v>
      </c>
      <c r="H653" s="14">
        <v>25</v>
      </c>
      <c r="I653" s="14"/>
      <c r="J653" s="14"/>
      <c r="K653" s="14"/>
      <c r="L653" s="17"/>
    </row>
    <row r="654" customHeight="1" spans="1:12">
      <c r="A654" s="14">
        <f>MAX($A$2:A653)+1</f>
        <v>206</v>
      </c>
      <c r="B654" s="15" t="s">
        <v>1453</v>
      </c>
      <c r="C654" s="16" t="s">
        <v>740</v>
      </c>
      <c r="D654" s="13" t="s">
        <v>15</v>
      </c>
      <c r="E654" s="14" t="s">
        <v>1454</v>
      </c>
      <c r="F654" s="14">
        <v>2</v>
      </c>
      <c r="G654" s="14">
        <v>65</v>
      </c>
      <c r="H654" s="14">
        <v>25</v>
      </c>
      <c r="I654" s="14">
        <f t="shared" ref="I654:I658" si="46">G654*H654</f>
        <v>1625</v>
      </c>
      <c r="J654" s="14" t="s">
        <v>17</v>
      </c>
      <c r="K654" s="14">
        <f t="shared" ref="K654:K658" si="47">I654*3</f>
        <v>4875</v>
      </c>
      <c r="L654" s="17"/>
    </row>
    <row r="655" customHeight="1" spans="1:12">
      <c r="A655" s="14"/>
      <c r="B655" s="15" t="s">
        <v>1455</v>
      </c>
      <c r="C655" s="15" t="s">
        <v>1456</v>
      </c>
      <c r="D655" s="13" t="s">
        <v>20</v>
      </c>
      <c r="E655" s="14" t="s">
        <v>1454</v>
      </c>
      <c r="F655" s="14">
        <v>2</v>
      </c>
      <c r="G655" s="14">
        <v>65</v>
      </c>
      <c r="H655" s="14">
        <v>25</v>
      </c>
      <c r="I655" s="14"/>
      <c r="J655" s="14"/>
      <c r="K655" s="14"/>
      <c r="L655" s="17"/>
    </row>
    <row r="656" customHeight="1" spans="1:12">
      <c r="A656" s="14">
        <f>MAX($A$2:A655)+1</f>
        <v>207</v>
      </c>
      <c r="B656" s="15" t="s">
        <v>1457</v>
      </c>
      <c r="C656" s="16" t="s">
        <v>1458</v>
      </c>
      <c r="D656" s="13" t="s">
        <v>15</v>
      </c>
      <c r="E656" s="14" t="s">
        <v>1459</v>
      </c>
      <c r="F656" s="14">
        <v>2</v>
      </c>
      <c r="G656" s="14">
        <v>65</v>
      </c>
      <c r="H656" s="14">
        <v>25</v>
      </c>
      <c r="I656" s="14">
        <f t="shared" si="46"/>
        <v>1625</v>
      </c>
      <c r="J656" s="14" t="s">
        <v>17</v>
      </c>
      <c r="K656" s="14">
        <f t="shared" si="47"/>
        <v>4875</v>
      </c>
      <c r="L656" s="17"/>
    </row>
    <row r="657" customHeight="1" spans="1:12">
      <c r="A657" s="14"/>
      <c r="B657" s="15" t="s">
        <v>1460</v>
      </c>
      <c r="C657" s="15" t="s">
        <v>1461</v>
      </c>
      <c r="D657" s="13" t="s">
        <v>23</v>
      </c>
      <c r="E657" s="14" t="s">
        <v>1459</v>
      </c>
      <c r="F657" s="14">
        <v>2</v>
      </c>
      <c r="G657" s="14">
        <v>65</v>
      </c>
      <c r="H657" s="14">
        <v>25</v>
      </c>
      <c r="I657" s="14"/>
      <c r="J657" s="14"/>
      <c r="K657" s="14"/>
      <c r="L657" s="17"/>
    </row>
    <row r="658" customHeight="1" spans="1:12">
      <c r="A658" s="14">
        <f>MAX($A$2:A657)+1</f>
        <v>208</v>
      </c>
      <c r="B658" s="15" t="s">
        <v>1462</v>
      </c>
      <c r="C658" s="16" t="s">
        <v>1463</v>
      </c>
      <c r="D658" s="13" t="s">
        <v>15</v>
      </c>
      <c r="E658" s="14" t="s">
        <v>1464</v>
      </c>
      <c r="F658" s="14">
        <v>1</v>
      </c>
      <c r="G658" s="14">
        <v>35</v>
      </c>
      <c r="H658" s="14">
        <v>25</v>
      </c>
      <c r="I658" s="14">
        <f t="shared" si="46"/>
        <v>875</v>
      </c>
      <c r="J658" s="14" t="s">
        <v>17</v>
      </c>
      <c r="K658" s="14">
        <f t="shared" si="47"/>
        <v>2625</v>
      </c>
      <c r="L658" s="17"/>
    </row>
    <row r="659" customHeight="1" spans="1:12">
      <c r="A659" s="14"/>
      <c r="B659" s="15" t="s">
        <v>1465</v>
      </c>
      <c r="C659" s="15" t="s">
        <v>1466</v>
      </c>
      <c r="D659" s="13" t="s">
        <v>20</v>
      </c>
      <c r="E659" s="14" t="s">
        <v>1464</v>
      </c>
      <c r="F659" s="14">
        <v>1</v>
      </c>
      <c r="G659" s="14">
        <v>35</v>
      </c>
      <c r="H659" s="14">
        <v>25</v>
      </c>
      <c r="I659" s="14"/>
      <c r="J659" s="14"/>
      <c r="K659" s="14"/>
      <c r="L659" s="17"/>
    </row>
    <row r="660" customHeight="1" spans="1:12">
      <c r="A660" s="14">
        <f>MAX($A$2:A659)+1</f>
        <v>209</v>
      </c>
      <c r="B660" s="15" t="s">
        <v>1467</v>
      </c>
      <c r="C660" s="16" t="s">
        <v>1468</v>
      </c>
      <c r="D660" s="13" t="s">
        <v>15</v>
      </c>
      <c r="E660" s="14" t="s">
        <v>1469</v>
      </c>
      <c r="F660" s="14">
        <v>5</v>
      </c>
      <c r="G660" s="14">
        <v>65</v>
      </c>
      <c r="H660" s="14">
        <v>25</v>
      </c>
      <c r="I660" s="14">
        <f>G660*H660</f>
        <v>1625</v>
      </c>
      <c r="J660" s="14" t="s">
        <v>17</v>
      </c>
      <c r="K660" s="14">
        <f>I660*3</f>
        <v>4875</v>
      </c>
      <c r="L660" s="17"/>
    </row>
    <row r="661" customHeight="1" spans="1:12">
      <c r="A661" s="14"/>
      <c r="B661" s="15" t="s">
        <v>618</v>
      </c>
      <c r="C661" s="15" t="s">
        <v>1470</v>
      </c>
      <c r="D661" s="13" t="s">
        <v>20</v>
      </c>
      <c r="E661" s="14" t="s">
        <v>1469</v>
      </c>
      <c r="F661" s="14">
        <v>5</v>
      </c>
      <c r="G661" s="14">
        <v>65</v>
      </c>
      <c r="H661" s="14">
        <v>25</v>
      </c>
      <c r="I661" s="14"/>
      <c r="J661" s="14"/>
      <c r="K661" s="14"/>
      <c r="L661" s="17"/>
    </row>
    <row r="662" customHeight="1" spans="1:12">
      <c r="A662" s="14"/>
      <c r="B662" s="15" t="s">
        <v>1471</v>
      </c>
      <c r="C662" s="15" t="s">
        <v>1472</v>
      </c>
      <c r="D662" s="13" t="s">
        <v>23</v>
      </c>
      <c r="E662" s="14" t="s">
        <v>1469</v>
      </c>
      <c r="F662" s="14">
        <v>5</v>
      </c>
      <c r="G662" s="14">
        <v>65</v>
      </c>
      <c r="H662" s="14">
        <v>25</v>
      </c>
      <c r="I662" s="14"/>
      <c r="J662" s="14"/>
      <c r="K662" s="14"/>
      <c r="L662" s="17"/>
    </row>
    <row r="663" customHeight="1" spans="1:12">
      <c r="A663" s="14"/>
      <c r="B663" s="15" t="s">
        <v>1473</v>
      </c>
      <c r="C663" s="15" t="s">
        <v>1422</v>
      </c>
      <c r="D663" s="13" t="s">
        <v>23</v>
      </c>
      <c r="E663" s="14" t="s">
        <v>1469</v>
      </c>
      <c r="F663" s="14">
        <v>5</v>
      </c>
      <c r="G663" s="14">
        <v>65</v>
      </c>
      <c r="H663" s="14">
        <v>25</v>
      </c>
      <c r="I663" s="14"/>
      <c r="J663" s="14"/>
      <c r="K663" s="14"/>
      <c r="L663" s="17"/>
    </row>
    <row r="664" customHeight="1" spans="1:12">
      <c r="A664" s="14"/>
      <c r="B664" s="15" t="s">
        <v>1474</v>
      </c>
      <c r="C664" s="15" t="s">
        <v>193</v>
      </c>
      <c r="D664" s="13" t="s">
        <v>23</v>
      </c>
      <c r="E664" s="14" t="s">
        <v>1469</v>
      </c>
      <c r="F664" s="14">
        <v>5</v>
      </c>
      <c r="G664" s="14">
        <v>65</v>
      </c>
      <c r="H664" s="14">
        <v>25</v>
      </c>
      <c r="I664" s="14"/>
      <c r="J664" s="14"/>
      <c r="K664" s="14"/>
      <c r="L664" s="17"/>
    </row>
    <row r="665" customHeight="1" spans="1:12">
      <c r="A665" s="14">
        <f>MAX($A$2:A664)+1</f>
        <v>210</v>
      </c>
      <c r="B665" s="15" t="s">
        <v>197</v>
      </c>
      <c r="C665" s="16" t="s">
        <v>1475</v>
      </c>
      <c r="D665" s="13" t="s">
        <v>15</v>
      </c>
      <c r="E665" s="14" t="s">
        <v>1476</v>
      </c>
      <c r="F665" s="14">
        <v>3</v>
      </c>
      <c r="G665" s="14">
        <v>65</v>
      </c>
      <c r="H665" s="14">
        <v>25</v>
      </c>
      <c r="I665" s="14">
        <f>G665*H665</f>
        <v>1625</v>
      </c>
      <c r="J665" s="14" t="s">
        <v>17</v>
      </c>
      <c r="K665" s="14">
        <f>I665*3</f>
        <v>4875</v>
      </c>
      <c r="L665" s="17"/>
    </row>
    <row r="666" customHeight="1" spans="1:12">
      <c r="A666" s="14"/>
      <c r="B666" s="15" t="s">
        <v>1477</v>
      </c>
      <c r="C666" s="15" t="s">
        <v>1478</v>
      </c>
      <c r="D666" s="13" t="s">
        <v>20</v>
      </c>
      <c r="E666" s="14" t="s">
        <v>1476</v>
      </c>
      <c r="F666" s="14">
        <v>3</v>
      </c>
      <c r="G666" s="14">
        <v>65</v>
      </c>
      <c r="H666" s="14">
        <v>25</v>
      </c>
      <c r="I666" s="14"/>
      <c r="J666" s="14"/>
      <c r="K666" s="14"/>
      <c r="L666" s="17"/>
    </row>
    <row r="667" customHeight="1" spans="1:12">
      <c r="A667" s="14"/>
      <c r="B667" s="15" t="s">
        <v>1479</v>
      </c>
      <c r="C667" s="15" t="s">
        <v>1480</v>
      </c>
      <c r="D667" s="13" t="s">
        <v>23</v>
      </c>
      <c r="E667" s="14" t="s">
        <v>1476</v>
      </c>
      <c r="F667" s="14">
        <v>3</v>
      </c>
      <c r="G667" s="14">
        <v>65</v>
      </c>
      <c r="H667" s="14">
        <v>25</v>
      </c>
      <c r="I667" s="14"/>
      <c r="J667" s="14"/>
      <c r="K667" s="14"/>
      <c r="L667" s="17"/>
    </row>
    <row r="668" customHeight="1" spans="1:12">
      <c r="A668" s="14">
        <f>MAX($A$2:A667)+1</f>
        <v>211</v>
      </c>
      <c r="B668" s="15" t="s">
        <v>1481</v>
      </c>
      <c r="C668" s="16" t="s">
        <v>1482</v>
      </c>
      <c r="D668" s="13" t="s">
        <v>15</v>
      </c>
      <c r="E668" s="14" t="s">
        <v>1483</v>
      </c>
      <c r="F668" s="14">
        <v>3</v>
      </c>
      <c r="G668" s="14">
        <v>65</v>
      </c>
      <c r="H668" s="14">
        <v>25</v>
      </c>
      <c r="I668" s="14">
        <f>G668*H668</f>
        <v>1625</v>
      </c>
      <c r="J668" s="14" t="s">
        <v>17</v>
      </c>
      <c r="K668" s="14">
        <f>I668*3</f>
        <v>4875</v>
      </c>
      <c r="L668" s="17"/>
    </row>
    <row r="669" customHeight="1" spans="1:12">
      <c r="A669" s="14"/>
      <c r="B669" s="15" t="s">
        <v>1484</v>
      </c>
      <c r="C669" s="15" t="s">
        <v>1485</v>
      </c>
      <c r="D669" s="13" t="s">
        <v>20</v>
      </c>
      <c r="E669" s="14" t="s">
        <v>1483</v>
      </c>
      <c r="F669" s="14">
        <v>3</v>
      </c>
      <c r="G669" s="14">
        <v>65</v>
      </c>
      <c r="H669" s="14">
        <v>25</v>
      </c>
      <c r="I669" s="14"/>
      <c r="J669" s="14"/>
      <c r="K669" s="14"/>
      <c r="L669" s="17"/>
    </row>
    <row r="670" customHeight="1" spans="1:12">
      <c r="A670" s="14"/>
      <c r="B670" s="15" t="s">
        <v>1486</v>
      </c>
      <c r="C670" s="15" t="s">
        <v>1487</v>
      </c>
      <c r="D670" s="13" t="s">
        <v>23</v>
      </c>
      <c r="E670" s="14" t="s">
        <v>1483</v>
      </c>
      <c r="F670" s="14">
        <v>3</v>
      </c>
      <c r="G670" s="14">
        <v>65</v>
      </c>
      <c r="H670" s="14">
        <v>25</v>
      </c>
      <c r="I670" s="14"/>
      <c r="J670" s="14"/>
      <c r="K670" s="14"/>
      <c r="L670" s="17"/>
    </row>
    <row r="671" customHeight="1" spans="1:12">
      <c r="A671" s="14"/>
      <c r="B671" s="15" t="s">
        <v>1486</v>
      </c>
      <c r="C671" s="15" t="s">
        <v>1488</v>
      </c>
      <c r="D671" s="13" t="s">
        <v>23</v>
      </c>
      <c r="E671" s="14" t="s">
        <v>1483</v>
      </c>
      <c r="F671" s="14">
        <v>3</v>
      </c>
      <c r="G671" s="14">
        <v>65</v>
      </c>
      <c r="H671" s="14">
        <v>25</v>
      </c>
      <c r="I671" s="14"/>
      <c r="J671" s="14"/>
      <c r="K671" s="14"/>
      <c r="L671" s="17"/>
    </row>
    <row r="672" customHeight="1" spans="1:12">
      <c r="A672" s="14">
        <f>MAX($A$2:A671)+1</f>
        <v>212</v>
      </c>
      <c r="B672" s="15" t="s">
        <v>1489</v>
      </c>
      <c r="C672" s="16" t="s">
        <v>1490</v>
      </c>
      <c r="D672" s="13" t="s">
        <v>15</v>
      </c>
      <c r="E672" s="14" t="s">
        <v>1491</v>
      </c>
      <c r="F672" s="14">
        <v>3</v>
      </c>
      <c r="G672" s="14">
        <v>65</v>
      </c>
      <c r="H672" s="14">
        <v>25</v>
      </c>
      <c r="I672" s="14">
        <f>G672*H672</f>
        <v>1625</v>
      </c>
      <c r="J672" s="14" t="s">
        <v>17</v>
      </c>
      <c r="K672" s="14">
        <f>I672*3</f>
        <v>4875</v>
      </c>
      <c r="L672" s="17"/>
    </row>
    <row r="673" customHeight="1" spans="1:12">
      <c r="A673" s="14"/>
      <c r="B673" s="15" t="s">
        <v>111</v>
      </c>
      <c r="C673" s="15" t="s">
        <v>1492</v>
      </c>
      <c r="D673" s="13" t="s">
        <v>20</v>
      </c>
      <c r="E673" s="14" t="s">
        <v>1491</v>
      </c>
      <c r="F673" s="14">
        <v>3</v>
      </c>
      <c r="G673" s="14">
        <v>65</v>
      </c>
      <c r="H673" s="14">
        <v>25</v>
      </c>
      <c r="I673" s="14"/>
      <c r="J673" s="14"/>
      <c r="K673" s="14"/>
      <c r="L673" s="17"/>
    </row>
    <row r="674" customHeight="1" spans="1:12">
      <c r="A674" s="14"/>
      <c r="B674" s="15" t="s">
        <v>840</v>
      </c>
      <c r="C674" s="15" t="s">
        <v>1493</v>
      </c>
      <c r="D674" s="13" t="s">
        <v>23</v>
      </c>
      <c r="E674" s="14" t="s">
        <v>1491</v>
      </c>
      <c r="F674" s="14">
        <v>3</v>
      </c>
      <c r="G674" s="14">
        <v>65</v>
      </c>
      <c r="H674" s="14">
        <v>25</v>
      </c>
      <c r="I674" s="14"/>
      <c r="J674" s="14"/>
      <c r="K674" s="14"/>
      <c r="L674" s="17"/>
    </row>
    <row r="675" customHeight="1" spans="1:12">
      <c r="A675" s="14">
        <f>MAX($A$2:A674)+1</f>
        <v>213</v>
      </c>
      <c r="B675" s="15" t="s">
        <v>1494</v>
      </c>
      <c r="C675" s="16" t="s">
        <v>1495</v>
      </c>
      <c r="D675" s="13" t="s">
        <v>15</v>
      </c>
      <c r="E675" s="14" t="s">
        <v>1496</v>
      </c>
      <c r="F675" s="14">
        <v>4</v>
      </c>
      <c r="G675" s="14">
        <v>65</v>
      </c>
      <c r="H675" s="14">
        <v>25</v>
      </c>
      <c r="I675" s="14">
        <f>G675*H675</f>
        <v>1625</v>
      </c>
      <c r="J675" s="14" t="s">
        <v>17</v>
      </c>
      <c r="K675" s="14">
        <f>I675*3</f>
        <v>4875</v>
      </c>
      <c r="L675" s="17"/>
    </row>
    <row r="676" customHeight="1" spans="1:12">
      <c r="A676" s="14"/>
      <c r="B676" s="15" t="s">
        <v>1497</v>
      </c>
      <c r="C676" s="15" t="s">
        <v>1498</v>
      </c>
      <c r="D676" s="13" t="s">
        <v>20</v>
      </c>
      <c r="E676" s="14" t="s">
        <v>1496</v>
      </c>
      <c r="F676" s="14">
        <v>4</v>
      </c>
      <c r="G676" s="14">
        <v>65</v>
      </c>
      <c r="H676" s="14">
        <v>25</v>
      </c>
      <c r="I676" s="14"/>
      <c r="J676" s="14"/>
      <c r="K676" s="14"/>
      <c r="L676" s="17"/>
    </row>
    <row r="677" customHeight="1" spans="1:12">
      <c r="A677" s="14"/>
      <c r="B677" s="15" t="s">
        <v>1128</v>
      </c>
      <c r="C677" s="15" t="s">
        <v>1499</v>
      </c>
      <c r="D677" s="13" t="s">
        <v>23</v>
      </c>
      <c r="E677" s="14" t="s">
        <v>1496</v>
      </c>
      <c r="F677" s="14">
        <v>4</v>
      </c>
      <c r="G677" s="14">
        <v>65</v>
      </c>
      <c r="H677" s="14">
        <v>25</v>
      </c>
      <c r="I677" s="14"/>
      <c r="J677" s="14"/>
      <c r="K677" s="14"/>
      <c r="L677" s="17"/>
    </row>
    <row r="678" customHeight="1" spans="1:12">
      <c r="A678" s="14"/>
      <c r="B678" s="15" t="s">
        <v>1500</v>
      </c>
      <c r="C678" s="15" t="s">
        <v>1501</v>
      </c>
      <c r="D678" s="13" t="s">
        <v>23</v>
      </c>
      <c r="E678" s="14" t="s">
        <v>1496</v>
      </c>
      <c r="F678" s="14">
        <v>4</v>
      </c>
      <c r="G678" s="14">
        <v>65</v>
      </c>
      <c r="H678" s="14">
        <v>25</v>
      </c>
      <c r="I678" s="14"/>
      <c r="J678" s="14"/>
      <c r="K678" s="14"/>
      <c r="L678" s="17"/>
    </row>
    <row r="679" customHeight="1" spans="1:12">
      <c r="A679" s="14">
        <f>MAX($A$2:A678)+1</f>
        <v>214</v>
      </c>
      <c r="B679" s="15" t="s">
        <v>1502</v>
      </c>
      <c r="C679" s="16" t="s">
        <v>1503</v>
      </c>
      <c r="D679" s="13" t="s">
        <v>15</v>
      </c>
      <c r="E679" s="14" t="s">
        <v>1504</v>
      </c>
      <c r="F679" s="14">
        <v>3</v>
      </c>
      <c r="G679" s="14">
        <v>65</v>
      </c>
      <c r="H679" s="14">
        <v>25</v>
      </c>
      <c r="I679" s="14">
        <f>G679*H679</f>
        <v>1625</v>
      </c>
      <c r="J679" s="14" t="s">
        <v>17</v>
      </c>
      <c r="K679" s="14">
        <f>I679*3</f>
        <v>4875</v>
      </c>
      <c r="L679" s="17" t="s">
        <v>1505</v>
      </c>
    </row>
    <row r="680" customHeight="1" spans="1:12">
      <c r="A680" s="14"/>
      <c r="B680" s="15" t="s">
        <v>329</v>
      </c>
      <c r="C680" s="15" t="s">
        <v>1506</v>
      </c>
      <c r="D680" s="13" t="s">
        <v>20</v>
      </c>
      <c r="E680" s="14" t="s">
        <v>1504</v>
      </c>
      <c r="F680" s="14">
        <v>3</v>
      </c>
      <c r="G680" s="14">
        <v>65</v>
      </c>
      <c r="H680" s="14">
        <v>25</v>
      </c>
      <c r="I680" s="14"/>
      <c r="J680" s="14"/>
      <c r="K680" s="14"/>
      <c r="L680" s="17"/>
    </row>
    <row r="681" customHeight="1" spans="1:12">
      <c r="A681" s="14"/>
      <c r="B681" s="15" t="s">
        <v>1507</v>
      </c>
      <c r="C681" s="15" t="s">
        <v>1508</v>
      </c>
      <c r="D681" s="13" t="s">
        <v>23</v>
      </c>
      <c r="E681" s="14" t="s">
        <v>1504</v>
      </c>
      <c r="F681" s="14">
        <v>3</v>
      </c>
      <c r="G681" s="14">
        <v>65</v>
      </c>
      <c r="H681" s="14">
        <v>25</v>
      </c>
      <c r="I681" s="14"/>
      <c r="J681" s="14"/>
      <c r="K681" s="14"/>
      <c r="L681" s="17"/>
    </row>
    <row r="682" customHeight="1" spans="1:12">
      <c r="A682" s="14">
        <f>MAX($A$2:A681)+1</f>
        <v>215</v>
      </c>
      <c r="B682" s="15" t="s">
        <v>1509</v>
      </c>
      <c r="C682" s="16" t="s">
        <v>1510</v>
      </c>
      <c r="D682" s="13" t="s">
        <v>15</v>
      </c>
      <c r="E682" s="14" t="s">
        <v>1511</v>
      </c>
      <c r="F682" s="14">
        <v>2</v>
      </c>
      <c r="G682" s="14">
        <v>65</v>
      </c>
      <c r="H682" s="14">
        <v>25</v>
      </c>
      <c r="I682" s="14">
        <f>G682*H682</f>
        <v>1625</v>
      </c>
      <c r="J682" s="14" t="s">
        <v>17</v>
      </c>
      <c r="K682" s="14">
        <f>I682*3</f>
        <v>4875</v>
      </c>
      <c r="L682" s="17"/>
    </row>
    <row r="683" customHeight="1" spans="1:12">
      <c r="A683" s="14"/>
      <c r="B683" s="15" t="s">
        <v>1512</v>
      </c>
      <c r="C683" s="15" t="s">
        <v>1513</v>
      </c>
      <c r="D683" s="13" t="s">
        <v>20</v>
      </c>
      <c r="E683" s="14" t="s">
        <v>1511</v>
      </c>
      <c r="F683" s="14">
        <v>2</v>
      </c>
      <c r="G683" s="14">
        <v>65</v>
      </c>
      <c r="H683" s="14">
        <v>25</v>
      </c>
      <c r="I683" s="14"/>
      <c r="J683" s="14"/>
      <c r="K683" s="14"/>
      <c r="L683" s="17"/>
    </row>
    <row r="684" customHeight="1" spans="1:12">
      <c r="A684" s="14"/>
      <c r="B684" s="15" t="s">
        <v>1514</v>
      </c>
      <c r="C684" s="15" t="s">
        <v>1515</v>
      </c>
      <c r="D684" s="13" t="s">
        <v>23</v>
      </c>
      <c r="E684" s="14" t="s">
        <v>1511</v>
      </c>
      <c r="F684" s="14">
        <v>2</v>
      </c>
      <c r="G684" s="14">
        <v>65</v>
      </c>
      <c r="H684" s="14">
        <v>25</v>
      </c>
      <c r="I684" s="14"/>
      <c r="J684" s="14"/>
      <c r="K684" s="14"/>
      <c r="L684" s="17"/>
    </row>
    <row r="685" customHeight="1" spans="1:12">
      <c r="A685" s="14">
        <f>MAX($A$2:A684)+1</f>
        <v>216</v>
      </c>
      <c r="B685" s="15" t="s">
        <v>1516</v>
      </c>
      <c r="C685" s="16" t="s">
        <v>1517</v>
      </c>
      <c r="D685" s="13" t="s">
        <v>15</v>
      </c>
      <c r="E685" s="14" t="s">
        <v>1518</v>
      </c>
      <c r="F685" s="14">
        <v>4</v>
      </c>
      <c r="G685" s="14">
        <v>65</v>
      </c>
      <c r="H685" s="14">
        <v>25</v>
      </c>
      <c r="I685" s="14">
        <f>G685*H685</f>
        <v>1625</v>
      </c>
      <c r="J685" s="14" t="s">
        <v>17</v>
      </c>
      <c r="K685" s="14">
        <f>I685*3</f>
        <v>4875</v>
      </c>
      <c r="L685" s="17"/>
    </row>
    <row r="686" customHeight="1" spans="1:12">
      <c r="A686" s="14"/>
      <c r="B686" s="15" t="s">
        <v>1519</v>
      </c>
      <c r="C686" s="15" t="s">
        <v>1520</v>
      </c>
      <c r="D686" s="13" t="s">
        <v>20</v>
      </c>
      <c r="E686" s="14" t="s">
        <v>1518</v>
      </c>
      <c r="F686" s="14">
        <v>4</v>
      </c>
      <c r="G686" s="14">
        <v>65</v>
      </c>
      <c r="H686" s="14">
        <v>25</v>
      </c>
      <c r="I686" s="14"/>
      <c r="J686" s="14"/>
      <c r="K686" s="14"/>
      <c r="L686" s="17"/>
    </row>
    <row r="687" customHeight="1" spans="1:12">
      <c r="A687" s="14"/>
      <c r="B687" s="15" t="s">
        <v>1521</v>
      </c>
      <c r="C687" s="15" t="s">
        <v>1522</v>
      </c>
      <c r="D687" s="13" t="s">
        <v>23</v>
      </c>
      <c r="E687" s="14" t="s">
        <v>1518</v>
      </c>
      <c r="F687" s="14">
        <v>4</v>
      </c>
      <c r="G687" s="14">
        <v>65</v>
      </c>
      <c r="H687" s="14">
        <v>25</v>
      </c>
      <c r="I687" s="14"/>
      <c r="J687" s="14"/>
      <c r="K687" s="14"/>
      <c r="L687" s="17"/>
    </row>
    <row r="688" customHeight="1" spans="1:12">
      <c r="A688" s="14"/>
      <c r="B688" s="15" t="s">
        <v>1523</v>
      </c>
      <c r="C688" s="15" t="s">
        <v>1524</v>
      </c>
      <c r="D688" s="13" t="s">
        <v>23</v>
      </c>
      <c r="E688" s="14" t="s">
        <v>1518</v>
      </c>
      <c r="F688" s="14">
        <v>4</v>
      </c>
      <c r="G688" s="14">
        <v>65</v>
      </c>
      <c r="H688" s="14">
        <v>25</v>
      </c>
      <c r="I688" s="14"/>
      <c r="J688" s="14"/>
      <c r="K688" s="14"/>
      <c r="L688" s="17"/>
    </row>
    <row r="689" customHeight="1" spans="1:12">
      <c r="A689" s="14">
        <f>MAX($A$2:A688)+1</f>
        <v>217</v>
      </c>
      <c r="B689" s="15" t="s">
        <v>1525</v>
      </c>
      <c r="C689" s="16" t="s">
        <v>1526</v>
      </c>
      <c r="D689" s="13" t="s">
        <v>15</v>
      </c>
      <c r="E689" s="14" t="s">
        <v>1527</v>
      </c>
      <c r="F689" s="14">
        <v>2</v>
      </c>
      <c r="G689" s="14">
        <v>65</v>
      </c>
      <c r="H689" s="14">
        <v>25</v>
      </c>
      <c r="I689" s="14">
        <f>G689*H689</f>
        <v>1625</v>
      </c>
      <c r="J689" s="14" t="s">
        <v>17</v>
      </c>
      <c r="K689" s="14">
        <f>I689*3</f>
        <v>4875</v>
      </c>
      <c r="L689" s="17"/>
    </row>
    <row r="690" customHeight="1" spans="1:12">
      <c r="A690" s="14"/>
      <c r="B690" s="15" t="s">
        <v>911</v>
      </c>
      <c r="C690" s="15" t="s">
        <v>1528</v>
      </c>
      <c r="D690" s="13" t="s">
        <v>20</v>
      </c>
      <c r="E690" s="14" t="s">
        <v>1527</v>
      </c>
      <c r="F690" s="14">
        <v>2</v>
      </c>
      <c r="G690" s="14">
        <v>65</v>
      </c>
      <c r="H690" s="14">
        <v>25</v>
      </c>
      <c r="I690" s="14"/>
      <c r="J690" s="14"/>
      <c r="K690" s="14"/>
      <c r="L690" s="17"/>
    </row>
    <row r="691" customHeight="1" spans="1:12">
      <c r="A691" s="14">
        <f>MAX($A$2:A690)+1</f>
        <v>218</v>
      </c>
      <c r="B691" s="15" t="s">
        <v>1529</v>
      </c>
      <c r="C691" s="16" t="s">
        <v>1530</v>
      </c>
      <c r="D691" s="13" t="s">
        <v>15</v>
      </c>
      <c r="E691" s="14" t="s">
        <v>1531</v>
      </c>
      <c r="F691" s="14">
        <v>3</v>
      </c>
      <c r="G691" s="14">
        <v>65</v>
      </c>
      <c r="H691" s="14">
        <v>25</v>
      </c>
      <c r="I691" s="14">
        <f>G691*H691</f>
        <v>1625</v>
      </c>
      <c r="J691" s="14" t="s">
        <v>17</v>
      </c>
      <c r="K691" s="14">
        <f>I691*3</f>
        <v>4875</v>
      </c>
      <c r="L691" s="17"/>
    </row>
    <row r="692" customHeight="1" spans="1:12">
      <c r="A692" s="14"/>
      <c r="B692" s="15" t="s">
        <v>1532</v>
      </c>
      <c r="C692" s="15" t="s">
        <v>1533</v>
      </c>
      <c r="D692" s="13" t="s">
        <v>20</v>
      </c>
      <c r="E692" s="14" t="s">
        <v>1531</v>
      </c>
      <c r="F692" s="14">
        <v>3</v>
      </c>
      <c r="G692" s="14">
        <v>65</v>
      </c>
      <c r="H692" s="14">
        <v>25</v>
      </c>
      <c r="I692" s="14"/>
      <c r="J692" s="14"/>
      <c r="K692" s="14"/>
      <c r="L692" s="17"/>
    </row>
    <row r="693" customHeight="1" spans="1:12">
      <c r="A693" s="14"/>
      <c r="B693" s="15" t="s">
        <v>1534</v>
      </c>
      <c r="C693" s="15" t="s">
        <v>1535</v>
      </c>
      <c r="D693" s="13" t="s">
        <v>216</v>
      </c>
      <c r="E693" s="14" t="s">
        <v>1531</v>
      </c>
      <c r="F693" s="14">
        <v>3</v>
      </c>
      <c r="G693" s="14">
        <v>65</v>
      </c>
      <c r="H693" s="14">
        <v>25</v>
      </c>
      <c r="I693" s="14"/>
      <c r="J693" s="14"/>
      <c r="K693" s="14"/>
      <c r="L693" s="17"/>
    </row>
    <row r="694" customHeight="1" spans="1:12">
      <c r="A694" s="14"/>
      <c r="B694" s="15" t="s">
        <v>1536</v>
      </c>
      <c r="C694" s="15" t="s">
        <v>1537</v>
      </c>
      <c r="D694" s="13" t="s">
        <v>23</v>
      </c>
      <c r="E694" s="14" t="s">
        <v>1531</v>
      </c>
      <c r="F694" s="14">
        <v>3</v>
      </c>
      <c r="G694" s="14">
        <v>65</v>
      </c>
      <c r="H694" s="14">
        <v>25</v>
      </c>
      <c r="I694" s="14"/>
      <c r="J694" s="14"/>
      <c r="K694" s="14"/>
      <c r="L694" s="17"/>
    </row>
    <row r="695" customHeight="1" spans="1:12">
      <c r="A695" s="14">
        <f>MAX($A$2:A694)+1</f>
        <v>219</v>
      </c>
      <c r="B695" s="15" t="s">
        <v>1538</v>
      </c>
      <c r="C695" s="16" t="s">
        <v>1539</v>
      </c>
      <c r="D695" s="13" t="s">
        <v>15</v>
      </c>
      <c r="E695" s="14" t="s">
        <v>1540</v>
      </c>
      <c r="F695" s="14">
        <v>3</v>
      </c>
      <c r="G695" s="14">
        <v>65</v>
      </c>
      <c r="H695" s="14">
        <v>25</v>
      </c>
      <c r="I695" s="14">
        <f>G695*H695</f>
        <v>1625</v>
      </c>
      <c r="J695" s="14" t="s">
        <v>17</v>
      </c>
      <c r="K695" s="14">
        <f>I695*3</f>
        <v>4875</v>
      </c>
      <c r="L695" s="17"/>
    </row>
    <row r="696" customHeight="1" spans="1:12">
      <c r="A696" s="14"/>
      <c r="B696" s="15" t="s">
        <v>1541</v>
      </c>
      <c r="C696" s="15" t="s">
        <v>1542</v>
      </c>
      <c r="D696" s="13" t="s">
        <v>20</v>
      </c>
      <c r="E696" s="14" t="s">
        <v>1540</v>
      </c>
      <c r="F696" s="14">
        <v>3</v>
      </c>
      <c r="G696" s="14">
        <v>65</v>
      </c>
      <c r="H696" s="14">
        <v>25</v>
      </c>
      <c r="I696" s="14"/>
      <c r="J696" s="14"/>
      <c r="K696" s="14"/>
      <c r="L696" s="17"/>
    </row>
    <row r="697" customHeight="1" spans="1:12">
      <c r="A697" s="14"/>
      <c r="B697" s="15" t="s">
        <v>1543</v>
      </c>
      <c r="C697" s="15" t="s">
        <v>1544</v>
      </c>
      <c r="D697" s="13" t="s">
        <v>23</v>
      </c>
      <c r="E697" s="14" t="s">
        <v>1540</v>
      </c>
      <c r="F697" s="14">
        <v>3</v>
      </c>
      <c r="G697" s="14">
        <v>65</v>
      </c>
      <c r="H697" s="14">
        <v>25</v>
      </c>
      <c r="I697" s="14"/>
      <c r="J697" s="14"/>
      <c r="K697" s="14"/>
      <c r="L697" s="17"/>
    </row>
    <row r="698" customHeight="1" spans="1:12">
      <c r="A698" s="14">
        <f>MAX($A$2:A697)+1</f>
        <v>220</v>
      </c>
      <c r="B698" s="15" t="s">
        <v>1545</v>
      </c>
      <c r="C698" s="16" t="s">
        <v>1546</v>
      </c>
      <c r="D698" s="13" t="s">
        <v>15</v>
      </c>
      <c r="E698" s="14" t="s">
        <v>1547</v>
      </c>
      <c r="F698" s="14">
        <v>4</v>
      </c>
      <c r="G698" s="14">
        <v>65</v>
      </c>
      <c r="H698" s="14">
        <v>25</v>
      </c>
      <c r="I698" s="14">
        <f>G698*H698</f>
        <v>1625</v>
      </c>
      <c r="J698" s="14" t="s">
        <v>17</v>
      </c>
      <c r="K698" s="14">
        <f>I698*3</f>
        <v>4875</v>
      </c>
      <c r="L698" s="17"/>
    </row>
    <row r="699" customHeight="1" spans="1:12">
      <c r="A699" s="14"/>
      <c r="B699" s="15" t="s">
        <v>1548</v>
      </c>
      <c r="C699" s="15" t="s">
        <v>1549</v>
      </c>
      <c r="D699" s="13" t="s">
        <v>20</v>
      </c>
      <c r="E699" s="14" t="s">
        <v>1547</v>
      </c>
      <c r="F699" s="14">
        <v>4</v>
      </c>
      <c r="G699" s="14">
        <v>65</v>
      </c>
      <c r="H699" s="14">
        <v>25</v>
      </c>
      <c r="I699" s="14"/>
      <c r="J699" s="14"/>
      <c r="K699" s="14"/>
      <c r="L699" s="17"/>
    </row>
    <row r="700" customHeight="1" spans="1:12">
      <c r="A700" s="14"/>
      <c r="B700" s="15" t="s">
        <v>1550</v>
      </c>
      <c r="C700" s="15" t="s">
        <v>1551</v>
      </c>
      <c r="D700" s="13" t="s">
        <v>23</v>
      </c>
      <c r="E700" s="14" t="s">
        <v>1547</v>
      </c>
      <c r="F700" s="14">
        <v>4</v>
      </c>
      <c r="G700" s="14">
        <v>65</v>
      </c>
      <c r="H700" s="14">
        <v>25</v>
      </c>
      <c r="I700" s="14"/>
      <c r="J700" s="14"/>
      <c r="K700" s="14"/>
      <c r="L700" s="17"/>
    </row>
    <row r="701" customHeight="1" spans="1:12">
      <c r="A701" s="14"/>
      <c r="B701" s="15" t="s">
        <v>1552</v>
      </c>
      <c r="C701" s="15" t="s">
        <v>1553</v>
      </c>
      <c r="D701" s="13" t="s">
        <v>23</v>
      </c>
      <c r="E701" s="14" t="s">
        <v>1547</v>
      </c>
      <c r="F701" s="14">
        <v>4</v>
      </c>
      <c r="G701" s="14">
        <v>65</v>
      </c>
      <c r="H701" s="14">
        <v>25</v>
      </c>
      <c r="I701" s="14"/>
      <c r="J701" s="14"/>
      <c r="K701" s="14"/>
      <c r="L701" s="17"/>
    </row>
    <row r="702" customHeight="1" spans="1:12">
      <c r="A702" s="14">
        <f>MAX($A$2:A701)+1</f>
        <v>221</v>
      </c>
      <c r="B702" s="14" t="s">
        <v>1554</v>
      </c>
      <c r="C702" s="22" t="s">
        <v>1555</v>
      </c>
      <c r="D702" s="13" t="s">
        <v>15</v>
      </c>
      <c r="E702" s="14" t="s">
        <v>1556</v>
      </c>
      <c r="F702" s="14">
        <v>4</v>
      </c>
      <c r="G702" s="14">
        <v>65</v>
      </c>
      <c r="H702" s="14">
        <v>25</v>
      </c>
      <c r="I702" s="14">
        <f>G702*H702</f>
        <v>1625</v>
      </c>
      <c r="J702" s="14" t="s">
        <v>17</v>
      </c>
      <c r="K702" s="14">
        <f>I702*3</f>
        <v>4875</v>
      </c>
      <c r="L702" s="17"/>
    </row>
    <row r="703" customHeight="1" spans="1:12">
      <c r="A703" s="14"/>
      <c r="B703" s="14" t="s">
        <v>1557</v>
      </c>
      <c r="C703" s="14" t="s">
        <v>1558</v>
      </c>
      <c r="D703" s="13" t="s">
        <v>20</v>
      </c>
      <c r="E703" s="14" t="s">
        <v>1556</v>
      </c>
      <c r="F703" s="14">
        <v>4</v>
      </c>
      <c r="G703" s="14">
        <v>65</v>
      </c>
      <c r="H703" s="14">
        <v>25</v>
      </c>
      <c r="I703" s="14"/>
      <c r="J703" s="14"/>
      <c r="K703" s="14"/>
      <c r="L703" s="17"/>
    </row>
    <row r="704" customHeight="1" spans="1:12">
      <c r="A704" s="14"/>
      <c r="B704" s="14" t="s">
        <v>1559</v>
      </c>
      <c r="C704" s="14" t="s">
        <v>1560</v>
      </c>
      <c r="D704" s="13" t="s">
        <v>23</v>
      </c>
      <c r="E704" s="14" t="s">
        <v>1556</v>
      </c>
      <c r="F704" s="14">
        <v>4</v>
      </c>
      <c r="G704" s="14">
        <v>65</v>
      </c>
      <c r="H704" s="14">
        <v>25</v>
      </c>
      <c r="I704" s="14"/>
      <c r="J704" s="14"/>
      <c r="K704" s="14"/>
      <c r="L704" s="17"/>
    </row>
    <row r="705" customHeight="1" spans="1:12">
      <c r="A705" s="14"/>
      <c r="B705" s="14" t="s">
        <v>1561</v>
      </c>
      <c r="C705" s="14" t="s">
        <v>1562</v>
      </c>
      <c r="D705" s="13" t="s">
        <v>23</v>
      </c>
      <c r="E705" s="14" t="s">
        <v>1556</v>
      </c>
      <c r="F705" s="14">
        <v>4</v>
      </c>
      <c r="G705" s="14">
        <v>65</v>
      </c>
      <c r="H705" s="14">
        <v>25</v>
      </c>
      <c r="I705" s="14"/>
      <c r="J705" s="14"/>
      <c r="K705" s="14"/>
      <c r="L705" s="17"/>
    </row>
    <row r="706" customHeight="1" spans="1:12">
      <c r="A706" s="14">
        <f>MAX($A$2:A705)+1</f>
        <v>222</v>
      </c>
      <c r="B706" s="14" t="s">
        <v>1563</v>
      </c>
      <c r="C706" s="23" t="s">
        <v>1564</v>
      </c>
      <c r="D706" s="13" t="s">
        <v>15</v>
      </c>
      <c r="E706" s="14" t="s">
        <v>1565</v>
      </c>
      <c r="F706" s="14">
        <v>4</v>
      </c>
      <c r="G706" s="14">
        <v>65</v>
      </c>
      <c r="H706" s="14">
        <v>25</v>
      </c>
      <c r="I706" s="14">
        <f>G706*H706</f>
        <v>1625</v>
      </c>
      <c r="J706" s="14" t="s">
        <v>17</v>
      </c>
      <c r="K706" s="14">
        <f>I706*3</f>
        <v>4875</v>
      </c>
      <c r="L706" s="17"/>
    </row>
    <row r="707" customHeight="1" spans="1:12">
      <c r="A707" s="14"/>
      <c r="B707" s="14" t="s">
        <v>1566</v>
      </c>
      <c r="C707" s="14" t="s">
        <v>1567</v>
      </c>
      <c r="D707" s="13" t="s">
        <v>20</v>
      </c>
      <c r="E707" s="14" t="s">
        <v>1565</v>
      </c>
      <c r="F707" s="14">
        <v>4</v>
      </c>
      <c r="G707" s="14">
        <v>65</v>
      </c>
      <c r="H707" s="14">
        <v>25</v>
      </c>
      <c r="I707" s="14"/>
      <c r="J707" s="14"/>
      <c r="K707" s="14"/>
      <c r="L707" s="17"/>
    </row>
    <row r="708" customHeight="1" spans="1:12">
      <c r="A708" s="14"/>
      <c r="B708" s="14" t="s">
        <v>332</v>
      </c>
      <c r="C708" s="14" t="s">
        <v>1568</v>
      </c>
      <c r="D708" s="13" t="s">
        <v>23</v>
      </c>
      <c r="E708" s="14" t="s">
        <v>1565</v>
      </c>
      <c r="F708" s="14">
        <v>4</v>
      </c>
      <c r="G708" s="14">
        <v>65</v>
      </c>
      <c r="H708" s="14">
        <v>25</v>
      </c>
      <c r="I708" s="14"/>
      <c r="J708" s="14"/>
      <c r="K708" s="14"/>
      <c r="L708" s="17"/>
    </row>
    <row r="709" customHeight="1" spans="1:12">
      <c r="A709" s="14"/>
      <c r="B709" s="14" t="s">
        <v>1569</v>
      </c>
      <c r="C709" s="14" t="s">
        <v>547</v>
      </c>
      <c r="D709" s="13" t="s">
        <v>23</v>
      </c>
      <c r="E709" s="14" t="s">
        <v>1565</v>
      </c>
      <c r="F709" s="14">
        <v>4</v>
      </c>
      <c r="G709" s="14">
        <v>65</v>
      </c>
      <c r="H709" s="14">
        <v>25</v>
      </c>
      <c r="I709" s="14"/>
      <c r="J709" s="14"/>
      <c r="K709" s="14"/>
      <c r="L709" s="17"/>
    </row>
    <row r="710" customHeight="1" spans="1:12">
      <c r="A710" s="14">
        <f>MAX($A$2:A709)+1</f>
        <v>223</v>
      </c>
      <c r="B710" s="14" t="s">
        <v>240</v>
      </c>
      <c r="C710" s="22" t="s">
        <v>1570</v>
      </c>
      <c r="D710" s="13" t="s">
        <v>15</v>
      </c>
      <c r="E710" s="14" t="s">
        <v>1571</v>
      </c>
      <c r="F710" s="14">
        <v>3</v>
      </c>
      <c r="G710" s="14">
        <v>65</v>
      </c>
      <c r="H710" s="14">
        <v>25</v>
      </c>
      <c r="I710" s="14">
        <f t="shared" ref="I710:I714" si="48">G710*H710</f>
        <v>1625</v>
      </c>
      <c r="J710" s="14" t="s">
        <v>17</v>
      </c>
      <c r="K710" s="14">
        <f>I710*2</f>
        <v>3250</v>
      </c>
      <c r="L710" s="17" t="s">
        <v>1572</v>
      </c>
    </row>
    <row r="711" customHeight="1" spans="1:12">
      <c r="A711" s="14"/>
      <c r="B711" s="14" t="s">
        <v>1573</v>
      </c>
      <c r="C711" s="14" t="s">
        <v>1574</v>
      </c>
      <c r="D711" s="13" t="s">
        <v>20</v>
      </c>
      <c r="E711" s="14" t="s">
        <v>1571</v>
      </c>
      <c r="F711" s="14">
        <v>3</v>
      </c>
      <c r="G711" s="14">
        <v>65</v>
      </c>
      <c r="H711" s="14">
        <v>25</v>
      </c>
      <c r="I711" s="14"/>
      <c r="J711" s="14"/>
      <c r="K711" s="14"/>
      <c r="L711" s="17"/>
    </row>
    <row r="712" customHeight="1" spans="1:12">
      <c r="A712" s="14"/>
      <c r="B712" s="14" t="s">
        <v>1575</v>
      </c>
      <c r="C712" s="14" t="s">
        <v>1576</v>
      </c>
      <c r="D712" s="13" t="s">
        <v>23</v>
      </c>
      <c r="E712" s="14" t="s">
        <v>1571</v>
      </c>
      <c r="F712" s="14">
        <v>3</v>
      </c>
      <c r="G712" s="14">
        <v>65</v>
      </c>
      <c r="H712" s="14">
        <v>25</v>
      </c>
      <c r="I712" s="14"/>
      <c r="J712" s="14"/>
      <c r="K712" s="14"/>
      <c r="L712" s="17"/>
    </row>
    <row r="713" customHeight="1" spans="1:12">
      <c r="A713" s="14">
        <f>MAX($A$2:A712)+1</f>
        <v>224</v>
      </c>
      <c r="B713" s="14" t="s">
        <v>1577</v>
      </c>
      <c r="C713" s="22" t="s">
        <v>1578</v>
      </c>
      <c r="D713" s="13" t="s">
        <v>15</v>
      </c>
      <c r="E713" s="14" t="s">
        <v>1579</v>
      </c>
      <c r="F713" s="14">
        <v>1</v>
      </c>
      <c r="G713" s="14">
        <v>35</v>
      </c>
      <c r="H713" s="14">
        <v>25</v>
      </c>
      <c r="I713" s="14">
        <f t="shared" si="48"/>
        <v>875</v>
      </c>
      <c r="J713" s="14" t="s">
        <v>17</v>
      </c>
      <c r="K713" s="14">
        <f t="shared" ref="K710:K714" si="49">I713*3</f>
        <v>2625</v>
      </c>
      <c r="L713" s="17"/>
    </row>
    <row r="714" customHeight="1" spans="1:12">
      <c r="A714" s="14">
        <f>MAX($A$2:A713)+1</f>
        <v>225</v>
      </c>
      <c r="B714" s="14" t="s">
        <v>1580</v>
      </c>
      <c r="C714" s="22" t="s">
        <v>1581</v>
      </c>
      <c r="D714" s="13" t="s">
        <v>15</v>
      </c>
      <c r="E714" s="14" t="s">
        <v>1582</v>
      </c>
      <c r="F714" s="14">
        <v>3</v>
      </c>
      <c r="G714" s="14">
        <v>65</v>
      </c>
      <c r="H714" s="14">
        <v>25</v>
      </c>
      <c r="I714" s="14">
        <f t="shared" si="48"/>
        <v>1625</v>
      </c>
      <c r="J714" s="14" t="s">
        <v>17</v>
      </c>
      <c r="K714" s="14">
        <f t="shared" si="49"/>
        <v>4875</v>
      </c>
      <c r="L714" s="17"/>
    </row>
    <row r="715" customHeight="1" spans="1:12">
      <c r="A715" s="14"/>
      <c r="B715" s="14" t="s">
        <v>1583</v>
      </c>
      <c r="C715" s="14" t="s">
        <v>1584</v>
      </c>
      <c r="D715" s="13" t="s">
        <v>20</v>
      </c>
      <c r="E715" s="14" t="s">
        <v>1582</v>
      </c>
      <c r="F715" s="14">
        <v>3</v>
      </c>
      <c r="G715" s="14">
        <v>65</v>
      </c>
      <c r="H715" s="14">
        <v>25</v>
      </c>
      <c r="I715" s="14"/>
      <c r="J715" s="14"/>
      <c r="K715" s="14"/>
      <c r="L715" s="17"/>
    </row>
    <row r="716" customHeight="1" spans="1:12">
      <c r="A716" s="14"/>
      <c r="B716" s="14" t="s">
        <v>1585</v>
      </c>
      <c r="C716" s="14" t="s">
        <v>1586</v>
      </c>
      <c r="D716" s="13" t="s">
        <v>23</v>
      </c>
      <c r="E716" s="14" t="s">
        <v>1582</v>
      </c>
      <c r="F716" s="14">
        <v>3</v>
      </c>
      <c r="G716" s="14">
        <v>65</v>
      </c>
      <c r="H716" s="14">
        <v>25</v>
      </c>
      <c r="I716" s="14"/>
      <c r="J716" s="14"/>
      <c r="K716" s="14"/>
      <c r="L716" s="17"/>
    </row>
    <row r="717" customHeight="1" spans="1:12">
      <c r="A717" s="14">
        <f>MAX($A$2:A716)+1</f>
        <v>226</v>
      </c>
      <c r="B717" s="14" t="s">
        <v>1587</v>
      </c>
      <c r="C717" s="22" t="s">
        <v>1588</v>
      </c>
      <c r="D717" s="13" t="s">
        <v>15</v>
      </c>
      <c r="E717" s="14" t="s">
        <v>1589</v>
      </c>
      <c r="F717" s="14">
        <v>3</v>
      </c>
      <c r="G717" s="14">
        <v>65</v>
      </c>
      <c r="H717" s="14">
        <v>25</v>
      </c>
      <c r="I717" s="14">
        <f>G717*H717</f>
        <v>1625</v>
      </c>
      <c r="J717" s="14" t="s">
        <v>17</v>
      </c>
      <c r="K717" s="14">
        <f>I717*3</f>
        <v>4875</v>
      </c>
      <c r="L717" s="17"/>
    </row>
    <row r="718" customHeight="1" spans="1:12">
      <c r="A718" s="14"/>
      <c r="B718" s="14" t="s">
        <v>1590</v>
      </c>
      <c r="C718" s="14" t="s">
        <v>1591</v>
      </c>
      <c r="D718" s="13" t="s">
        <v>20</v>
      </c>
      <c r="E718" s="14" t="s">
        <v>1589</v>
      </c>
      <c r="F718" s="14">
        <v>3</v>
      </c>
      <c r="G718" s="14">
        <v>65</v>
      </c>
      <c r="H718" s="14">
        <v>25</v>
      </c>
      <c r="I718" s="14"/>
      <c r="J718" s="14"/>
      <c r="K718" s="14"/>
      <c r="L718" s="17"/>
    </row>
    <row r="719" customHeight="1" spans="1:12">
      <c r="A719" s="14"/>
      <c r="B719" s="14" t="s">
        <v>1592</v>
      </c>
      <c r="C719" s="14" t="s">
        <v>1593</v>
      </c>
      <c r="D719" s="13" t="s">
        <v>23</v>
      </c>
      <c r="E719" s="14" t="s">
        <v>1589</v>
      </c>
      <c r="F719" s="14">
        <v>3</v>
      </c>
      <c r="G719" s="14">
        <v>65</v>
      </c>
      <c r="H719" s="14">
        <v>25</v>
      </c>
      <c r="I719" s="14"/>
      <c r="J719" s="14"/>
      <c r="K719" s="14"/>
      <c r="L719" s="17"/>
    </row>
    <row r="720" customHeight="1" spans="1:12">
      <c r="A720" s="14"/>
      <c r="B720" s="14" t="s">
        <v>1594</v>
      </c>
      <c r="C720" s="14" t="s">
        <v>1595</v>
      </c>
      <c r="D720" s="13" t="s">
        <v>23</v>
      </c>
      <c r="E720" s="14" t="s">
        <v>1589</v>
      </c>
      <c r="F720" s="14">
        <v>3</v>
      </c>
      <c r="G720" s="14">
        <v>65</v>
      </c>
      <c r="H720" s="14">
        <v>25</v>
      </c>
      <c r="I720" s="14"/>
      <c r="J720" s="14"/>
      <c r="K720" s="14"/>
      <c r="L720" s="17"/>
    </row>
    <row r="721" customHeight="1" spans="1:12">
      <c r="A721" s="14">
        <f>MAX($A$2:A720)+1</f>
        <v>227</v>
      </c>
      <c r="B721" s="14" t="s">
        <v>1596</v>
      </c>
      <c r="C721" s="22" t="s">
        <v>1597</v>
      </c>
      <c r="D721" s="13" t="s">
        <v>15</v>
      </c>
      <c r="E721" s="14" t="s">
        <v>1598</v>
      </c>
      <c r="F721" s="14">
        <v>4</v>
      </c>
      <c r="G721" s="14">
        <v>65</v>
      </c>
      <c r="H721" s="14">
        <v>25</v>
      </c>
      <c r="I721" s="14">
        <f>G721*H721</f>
        <v>1625</v>
      </c>
      <c r="J721" s="14" t="s">
        <v>17</v>
      </c>
      <c r="K721" s="14">
        <f>I721*3</f>
        <v>4875</v>
      </c>
      <c r="L721" s="17"/>
    </row>
    <row r="722" customHeight="1" spans="1:12">
      <c r="A722" s="14"/>
      <c r="B722" s="14" t="s">
        <v>1599</v>
      </c>
      <c r="C722" s="14" t="s">
        <v>1600</v>
      </c>
      <c r="D722" s="13" t="s">
        <v>20</v>
      </c>
      <c r="E722" s="14" t="s">
        <v>1598</v>
      </c>
      <c r="F722" s="14">
        <v>4</v>
      </c>
      <c r="G722" s="14">
        <v>65</v>
      </c>
      <c r="H722" s="14">
        <v>25</v>
      </c>
      <c r="I722" s="14"/>
      <c r="J722" s="14"/>
      <c r="K722" s="14"/>
      <c r="L722" s="17"/>
    </row>
    <row r="723" customHeight="1" spans="1:12">
      <c r="A723" s="14"/>
      <c r="B723" s="14" t="s">
        <v>1601</v>
      </c>
      <c r="C723" s="14" t="s">
        <v>1602</v>
      </c>
      <c r="D723" s="13" t="s">
        <v>23</v>
      </c>
      <c r="E723" s="14" t="s">
        <v>1598</v>
      </c>
      <c r="F723" s="14">
        <v>4</v>
      </c>
      <c r="G723" s="14">
        <v>65</v>
      </c>
      <c r="H723" s="14">
        <v>25</v>
      </c>
      <c r="I723" s="14"/>
      <c r="J723" s="14"/>
      <c r="K723" s="14"/>
      <c r="L723" s="17"/>
    </row>
    <row r="724" customHeight="1" spans="1:12">
      <c r="A724" s="14"/>
      <c r="B724" s="14" t="s">
        <v>1603</v>
      </c>
      <c r="C724" s="14" t="s">
        <v>1604</v>
      </c>
      <c r="D724" s="13" t="s">
        <v>23</v>
      </c>
      <c r="E724" s="14" t="s">
        <v>1598</v>
      </c>
      <c r="F724" s="14">
        <v>4</v>
      </c>
      <c r="G724" s="14">
        <v>65</v>
      </c>
      <c r="H724" s="14">
        <v>25</v>
      </c>
      <c r="I724" s="14"/>
      <c r="J724" s="14"/>
      <c r="K724" s="14"/>
      <c r="L724" s="17"/>
    </row>
    <row r="725" customHeight="1" spans="1:12">
      <c r="A725" s="14">
        <f>MAX($A$2:A724)+1</f>
        <v>228</v>
      </c>
      <c r="B725" s="14" t="s">
        <v>243</v>
      </c>
      <c r="C725" s="22" t="s">
        <v>1605</v>
      </c>
      <c r="D725" s="13" t="s">
        <v>15</v>
      </c>
      <c r="E725" s="14" t="s">
        <v>1606</v>
      </c>
      <c r="F725" s="14">
        <v>3</v>
      </c>
      <c r="G725" s="14">
        <v>65</v>
      </c>
      <c r="H725" s="14">
        <v>25</v>
      </c>
      <c r="I725" s="14">
        <f>G725*H725</f>
        <v>1625</v>
      </c>
      <c r="J725" s="14" t="s">
        <v>17</v>
      </c>
      <c r="K725" s="14">
        <f>I725*3</f>
        <v>4875</v>
      </c>
      <c r="L725" s="17"/>
    </row>
    <row r="726" customHeight="1" spans="1:12">
      <c r="A726" s="14"/>
      <c r="B726" s="14" t="s">
        <v>1607</v>
      </c>
      <c r="C726" s="14" t="s">
        <v>1608</v>
      </c>
      <c r="D726" s="13" t="s">
        <v>20</v>
      </c>
      <c r="E726" s="14" t="s">
        <v>1606</v>
      </c>
      <c r="F726" s="14">
        <v>3</v>
      </c>
      <c r="G726" s="14">
        <v>65</v>
      </c>
      <c r="H726" s="14">
        <v>25</v>
      </c>
      <c r="I726" s="14"/>
      <c r="J726" s="14"/>
      <c r="K726" s="14"/>
      <c r="L726" s="17"/>
    </row>
    <row r="727" customHeight="1" spans="1:12">
      <c r="A727" s="14"/>
      <c r="B727" s="14" t="s">
        <v>1609</v>
      </c>
      <c r="C727" s="14" t="s">
        <v>1610</v>
      </c>
      <c r="D727" s="13" t="s">
        <v>23</v>
      </c>
      <c r="E727" s="14" t="s">
        <v>1606</v>
      </c>
      <c r="F727" s="14">
        <v>3</v>
      </c>
      <c r="G727" s="14">
        <v>65</v>
      </c>
      <c r="H727" s="14">
        <v>25</v>
      </c>
      <c r="I727" s="14"/>
      <c r="J727" s="14"/>
      <c r="K727" s="14"/>
      <c r="L727" s="17"/>
    </row>
    <row r="728" customHeight="1" spans="1:12">
      <c r="A728" s="14">
        <f>MAX($A$2:A727)+1</f>
        <v>229</v>
      </c>
      <c r="B728" s="14" t="s">
        <v>243</v>
      </c>
      <c r="C728" s="22" t="s">
        <v>1611</v>
      </c>
      <c r="D728" s="13" t="s">
        <v>15</v>
      </c>
      <c r="E728" s="14" t="s">
        <v>1612</v>
      </c>
      <c r="F728" s="14">
        <v>4</v>
      </c>
      <c r="G728" s="14">
        <v>65</v>
      </c>
      <c r="H728" s="14">
        <v>25</v>
      </c>
      <c r="I728" s="14">
        <f>G728*H728</f>
        <v>1625</v>
      </c>
      <c r="J728" s="14" t="s">
        <v>17</v>
      </c>
      <c r="K728" s="14">
        <f>I728*3</f>
        <v>4875</v>
      </c>
      <c r="L728" s="17"/>
    </row>
    <row r="729" customHeight="1" spans="1:12">
      <c r="A729" s="14"/>
      <c r="B729" s="14" t="s">
        <v>1613</v>
      </c>
      <c r="C729" s="14" t="s">
        <v>1614</v>
      </c>
      <c r="D729" s="13" t="s">
        <v>20</v>
      </c>
      <c r="E729" s="14" t="s">
        <v>1612</v>
      </c>
      <c r="F729" s="14">
        <v>4</v>
      </c>
      <c r="G729" s="14">
        <v>65</v>
      </c>
      <c r="H729" s="14">
        <v>25</v>
      </c>
      <c r="I729" s="14"/>
      <c r="J729" s="14"/>
      <c r="K729" s="14"/>
      <c r="L729" s="17"/>
    </row>
    <row r="730" customHeight="1" spans="1:12">
      <c r="A730" s="14"/>
      <c r="B730" s="14" t="s">
        <v>1615</v>
      </c>
      <c r="C730" s="14" t="s">
        <v>1616</v>
      </c>
      <c r="D730" s="13" t="s">
        <v>23</v>
      </c>
      <c r="E730" s="14" t="s">
        <v>1612</v>
      </c>
      <c r="F730" s="14">
        <v>4</v>
      </c>
      <c r="G730" s="14">
        <v>65</v>
      </c>
      <c r="H730" s="14">
        <v>25</v>
      </c>
      <c r="I730" s="14"/>
      <c r="J730" s="14"/>
      <c r="K730" s="14"/>
      <c r="L730" s="17"/>
    </row>
    <row r="731" customHeight="1" spans="1:12">
      <c r="A731" s="14"/>
      <c r="B731" s="14" t="s">
        <v>1617</v>
      </c>
      <c r="C731" s="14" t="s">
        <v>1618</v>
      </c>
      <c r="D731" s="13" t="s">
        <v>23</v>
      </c>
      <c r="E731" s="14" t="s">
        <v>1612</v>
      </c>
      <c r="F731" s="14">
        <v>4</v>
      </c>
      <c r="G731" s="14">
        <v>65</v>
      </c>
      <c r="H731" s="14">
        <v>25</v>
      </c>
      <c r="I731" s="14"/>
      <c r="J731" s="14"/>
      <c r="K731" s="14"/>
      <c r="L731" s="17"/>
    </row>
    <row r="732" customHeight="1" spans="1:12">
      <c r="A732" s="14">
        <f>MAX($A$2:A731)+1</f>
        <v>230</v>
      </c>
      <c r="B732" s="14" t="s">
        <v>1619</v>
      </c>
      <c r="C732" s="22" t="s">
        <v>1620</v>
      </c>
      <c r="D732" s="13" t="s">
        <v>15</v>
      </c>
      <c r="E732" s="14" t="s">
        <v>1621</v>
      </c>
      <c r="F732" s="14">
        <v>3</v>
      </c>
      <c r="G732" s="14">
        <v>65</v>
      </c>
      <c r="H732" s="14">
        <v>25</v>
      </c>
      <c r="I732" s="14">
        <f>G732*H732</f>
        <v>1625</v>
      </c>
      <c r="J732" s="14" t="s">
        <v>17</v>
      </c>
      <c r="K732" s="14">
        <f>I732*3</f>
        <v>4875</v>
      </c>
      <c r="L732" s="17"/>
    </row>
    <row r="733" customHeight="1" spans="1:12">
      <c r="A733" s="14"/>
      <c r="B733" s="14" t="s">
        <v>1622</v>
      </c>
      <c r="C733" s="14" t="s">
        <v>1623</v>
      </c>
      <c r="D733" s="13" t="s">
        <v>20</v>
      </c>
      <c r="E733" s="14" t="s">
        <v>1621</v>
      </c>
      <c r="F733" s="14">
        <v>3</v>
      </c>
      <c r="G733" s="14">
        <v>65</v>
      </c>
      <c r="H733" s="14">
        <v>25</v>
      </c>
      <c r="I733" s="14"/>
      <c r="J733" s="14"/>
      <c r="K733" s="14"/>
      <c r="L733" s="17"/>
    </row>
    <row r="734" customHeight="1" spans="1:12">
      <c r="A734" s="14"/>
      <c r="B734" s="14" t="s">
        <v>47</v>
      </c>
      <c r="C734" s="14" t="s">
        <v>1624</v>
      </c>
      <c r="D734" s="13" t="s">
        <v>23</v>
      </c>
      <c r="E734" s="14" t="s">
        <v>1621</v>
      </c>
      <c r="F734" s="14">
        <v>3</v>
      </c>
      <c r="G734" s="14">
        <v>65</v>
      </c>
      <c r="H734" s="14">
        <v>25</v>
      </c>
      <c r="I734" s="14"/>
      <c r="J734" s="14"/>
      <c r="K734" s="14"/>
      <c r="L734" s="17"/>
    </row>
    <row r="735" customHeight="1" spans="1:12">
      <c r="A735" s="14"/>
      <c r="B735" s="14" t="s">
        <v>1625</v>
      </c>
      <c r="C735" s="14" t="s">
        <v>1626</v>
      </c>
      <c r="D735" s="13" t="s">
        <v>23</v>
      </c>
      <c r="E735" s="14" t="s">
        <v>1621</v>
      </c>
      <c r="F735" s="14">
        <v>3</v>
      </c>
      <c r="G735" s="14">
        <v>65</v>
      </c>
      <c r="H735" s="14">
        <v>25</v>
      </c>
      <c r="I735" s="14"/>
      <c r="J735" s="14"/>
      <c r="K735" s="14"/>
      <c r="L735" s="17"/>
    </row>
    <row r="736" customHeight="1" spans="1:12">
      <c r="A736" s="14">
        <f>MAX($A$2:A735)+1</f>
        <v>231</v>
      </c>
      <c r="B736" s="14" t="s">
        <v>975</v>
      </c>
      <c r="C736" s="22" t="s">
        <v>1627</v>
      </c>
      <c r="D736" s="13" t="s">
        <v>15</v>
      </c>
      <c r="E736" s="14" t="s">
        <v>1628</v>
      </c>
      <c r="F736" s="14">
        <v>4</v>
      </c>
      <c r="G736" s="14">
        <v>65</v>
      </c>
      <c r="H736" s="14">
        <v>25</v>
      </c>
      <c r="I736" s="14">
        <f>G736*H736</f>
        <v>1625</v>
      </c>
      <c r="J736" s="14" t="s">
        <v>17</v>
      </c>
      <c r="K736" s="14">
        <f>I736*3</f>
        <v>4875</v>
      </c>
      <c r="L736" s="17"/>
    </row>
    <row r="737" customHeight="1" spans="1:12">
      <c r="A737" s="14"/>
      <c r="B737" s="14" t="s">
        <v>1629</v>
      </c>
      <c r="C737" s="14" t="s">
        <v>1630</v>
      </c>
      <c r="D737" s="13" t="s">
        <v>20</v>
      </c>
      <c r="E737" s="14" t="s">
        <v>1628</v>
      </c>
      <c r="F737" s="14">
        <v>4</v>
      </c>
      <c r="G737" s="14">
        <v>65</v>
      </c>
      <c r="H737" s="14">
        <v>25</v>
      </c>
      <c r="I737" s="14"/>
      <c r="J737" s="14"/>
      <c r="K737" s="14"/>
      <c r="L737" s="17"/>
    </row>
    <row r="738" customHeight="1" spans="1:12">
      <c r="A738" s="14"/>
      <c r="B738" s="14" t="s">
        <v>1631</v>
      </c>
      <c r="C738" s="14" t="s">
        <v>1632</v>
      </c>
      <c r="D738" s="13" t="s">
        <v>216</v>
      </c>
      <c r="E738" s="14" t="s">
        <v>1628</v>
      </c>
      <c r="F738" s="14">
        <v>4</v>
      </c>
      <c r="G738" s="14">
        <v>65</v>
      </c>
      <c r="H738" s="14">
        <v>25</v>
      </c>
      <c r="I738" s="14"/>
      <c r="J738" s="14"/>
      <c r="K738" s="14"/>
      <c r="L738" s="17"/>
    </row>
    <row r="739" customHeight="1" spans="1:12">
      <c r="A739" s="14"/>
      <c r="B739" s="14" t="s">
        <v>1631</v>
      </c>
      <c r="C739" s="14" t="s">
        <v>1633</v>
      </c>
      <c r="D739" s="13" t="s">
        <v>23</v>
      </c>
      <c r="E739" s="14" t="s">
        <v>1628</v>
      </c>
      <c r="F739" s="14">
        <v>4</v>
      </c>
      <c r="G739" s="14">
        <v>65</v>
      </c>
      <c r="H739" s="14">
        <v>25</v>
      </c>
      <c r="I739" s="14"/>
      <c r="J739" s="14"/>
      <c r="K739" s="14"/>
      <c r="L739" s="17"/>
    </row>
    <row r="740" customHeight="1" spans="1:12">
      <c r="A740" s="14">
        <f>MAX($A$2:A739)+1</f>
        <v>232</v>
      </c>
      <c r="B740" s="14" t="s">
        <v>1634</v>
      </c>
      <c r="C740" s="22" t="s">
        <v>1635</v>
      </c>
      <c r="D740" s="13" t="s">
        <v>15</v>
      </c>
      <c r="E740" s="14" t="s">
        <v>1636</v>
      </c>
      <c r="F740" s="14">
        <v>4</v>
      </c>
      <c r="G740" s="14">
        <v>65</v>
      </c>
      <c r="H740" s="14">
        <v>25</v>
      </c>
      <c r="I740" s="14">
        <f>G740*H740</f>
        <v>1625</v>
      </c>
      <c r="J740" s="14" t="s">
        <v>17</v>
      </c>
      <c r="K740" s="14">
        <f>I740*3</f>
        <v>4875</v>
      </c>
      <c r="L740" s="17"/>
    </row>
    <row r="741" customHeight="1" spans="1:12">
      <c r="A741" s="14"/>
      <c r="B741" s="14" t="s">
        <v>1637</v>
      </c>
      <c r="C741" s="14" t="s">
        <v>1638</v>
      </c>
      <c r="D741" s="13" t="s">
        <v>20</v>
      </c>
      <c r="E741" s="14" t="s">
        <v>1636</v>
      </c>
      <c r="F741" s="14">
        <v>4</v>
      </c>
      <c r="G741" s="14">
        <v>65</v>
      </c>
      <c r="H741" s="14">
        <v>25</v>
      </c>
      <c r="I741" s="14"/>
      <c r="J741" s="14"/>
      <c r="K741" s="14"/>
      <c r="L741" s="17"/>
    </row>
    <row r="742" customHeight="1" spans="1:12">
      <c r="A742" s="14"/>
      <c r="B742" s="14" t="s">
        <v>1639</v>
      </c>
      <c r="C742" s="14" t="s">
        <v>1640</v>
      </c>
      <c r="D742" s="13" t="s">
        <v>23</v>
      </c>
      <c r="E742" s="14" t="s">
        <v>1636</v>
      </c>
      <c r="F742" s="14">
        <v>4</v>
      </c>
      <c r="G742" s="14">
        <v>65</v>
      </c>
      <c r="H742" s="14">
        <v>25</v>
      </c>
      <c r="I742" s="14"/>
      <c r="J742" s="14"/>
      <c r="K742" s="14"/>
      <c r="L742" s="17"/>
    </row>
    <row r="743" customHeight="1" spans="1:12">
      <c r="A743" s="14"/>
      <c r="B743" s="14" t="s">
        <v>1207</v>
      </c>
      <c r="C743" s="14" t="s">
        <v>1641</v>
      </c>
      <c r="D743" s="13" t="s">
        <v>23</v>
      </c>
      <c r="E743" s="14" t="s">
        <v>1636</v>
      </c>
      <c r="F743" s="14">
        <v>4</v>
      </c>
      <c r="G743" s="14">
        <v>65</v>
      </c>
      <c r="H743" s="14">
        <v>25</v>
      </c>
      <c r="I743" s="14"/>
      <c r="J743" s="14"/>
      <c r="K743" s="14"/>
      <c r="L743" s="17"/>
    </row>
    <row r="744" customHeight="1" spans="1:12">
      <c r="A744" s="14">
        <f>MAX($A$2:A743)+1</f>
        <v>233</v>
      </c>
      <c r="B744" s="14" t="s">
        <v>1642</v>
      </c>
      <c r="C744" s="22" t="s">
        <v>1643</v>
      </c>
      <c r="D744" s="13" t="s">
        <v>15</v>
      </c>
      <c r="E744" s="14" t="s">
        <v>1644</v>
      </c>
      <c r="F744" s="14">
        <v>3</v>
      </c>
      <c r="G744" s="14">
        <v>65</v>
      </c>
      <c r="H744" s="14">
        <v>25</v>
      </c>
      <c r="I744" s="14">
        <f>G744*H744</f>
        <v>1625</v>
      </c>
      <c r="J744" s="14" t="s">
        <v>17</v>
      </c>
      <c r="K744" s="14">
        <f>I744*3</f>
        <v>4875</v>
      </c>
      <c r="L744" s="17"/>
    </row>
    <row r="745" customHeight="1" spans="1:12">
      <c r="A745" s="14"/>
      <c r="B745" s="14" t="s">
        <v>1645</v>
      </c>
      <c r="C745" s="14" t="s">
        <v>1646</v>
      </c>
      <c r="D745" s="13" t="s">
        <v>20</v>
      </c>
      <c r="E745" s="14" t="s">
        <v>1644</v>
      </c>
      <c r="F745" s="14">
        <v>3</v>
      </c>
      <c r="G745" s="14">
        <v>65</v>
      </c>
      <c r="H745" s="14">
        <v>25</v>
      </c>
      <c r="I745" s="14"/>
      <c r="J745" s="14"/>
      <c r="K745" s="14"/>
      <c r="L745" s="17"/>
    </row>
    <row r="746" customHeight="1" spans="1:12">
      <c r="A746" s="14"/>
      <c r="B746" s="14" t="s">
        <v>1647</v>
      </c>
      <c r="C746" s="14" t="s">
        <v>1648</v>
      </c>
      <c r="D746" s="13" t="s">
        <v>23</v>
      </c>
      <c r="E746" s="14" t="s">
        <v>1644</v>
      </c>
      <c r="F746" s="14">
        <v>3</v>
      </c>
      <c r="G746" s="14">
        <v>65</v>
      </c>
      <c r="H746" s="14">
        <v>25</v>
      </c>
      <c r="I746" s="14"/>
      <c r="J746" s="14"/>
      <c r="K746" s="14"/>
      <c r="L746" s="17"/>
    </row>
    <row r="747" customHeight="1" spans="1:12">
      <c r="A747" s="14">
        <f>MAX($A$2:A746)+1</f>
        <v>234</v>
      </c>
      <c r="B747" s="14" t="s">
        <v>1649</v>
      </c>
      <c r="C747" s="22" t="s">
        <v>1650</v>
      </c>
      <c r="D747" s="13" t="s">
        <v>15</v>
      </c>
      <c r="E747" s="14" t="s">
        <v>1651</v>
      </c>
      <c r="F747" s="14">
        <v>2</v>
      </c>
      <c r="G747" s="14">
        <v>65</v>
      </c>
      <c r="H747" s="14">
        <v>25</v>
      </c>
      <c r="I747" s="14">
        <f t="shared" ref="I747:I751" si="50">G747*H747</f>
        <v>1625</v>
      </c>
      <c r="J747" s="14" t="s">
        <v>17</v>
      </c>
      <c r="K747" s="14">
        <f t="shared" ref="K747:K751" si="51">I747*3</f>
        <v>4875</v>
      </c>
      <c r="L747" s="17"/>
    </row>
    <row r="748" customHeight="1" spans="1:12">
      <c r="A748" s="14"/>
      <c r="B748" s="14" t="s">
        <v>47</v>
      </c>
      <c r="C748" s="14" t="s">
        <v>1652</v>
      </c>
      <c r="D748" s="13" t="s">
        <v>20</v>
      </c>
      <c r="E748" s="14" t="s">
        <v>1651</v>
      </c>
      <c r="F748" s="14">
        <v>2</v>
      </c>
      <c r="G748" s="14">
        <v>65</v>
      </c>
      <c r="H748" s="14">
        <v>25</v>
      </c>
      <c r="I748" s="14"/>
      <c r="J748" s="14"/>
      <c r="K748" s="14"/>
      <c r="L748" s="17"/>
    </row>
    <row r="749" customHeight="1" spans="1:12">
      <c r="A749" s="14"/>
      <c r="B749" s="14" t="s">
        <v>1653</v>
      </c>
      <c r="C749" s="14" t="s">
        <v>1654</v>
      </c>
      <c r="D749" s="13" t="s">
        <v>23</v>
      </c>
      <c r="E749" s="14" t="s">
        <v>1651</v>
      </c>
      <c r="F749" s="14">
        <v>2</v>
      </c>
      <c r="G749" s="14">
        <v>65</v>
      </c>
      <c r="H749" s="14">
        <v>25</v>
      </c>
      <c r="I749" s="14"/>
      <c r="J749" s="14"/>
      <c r="K749" s="14"/>
      <c r="L749" s="17"/>
    </row>
    <row r="750" customHeight="1" spans="1:12">
      <c r="A750" s="14">
        <f>MAX($A$2:A749)+1</f>
        <v>235</v>
      </c>
      <c r="B750" s="14" t="s">
        <v>1655</v>
      </c>
      <c r="C750" s="22" t="s">
        <v>1656</v>
      </c>
      <c r="D750" s="13" t="s">
        <v>15</v>
      </c>
      <c r="E750" s="14" t="s">
        <v>1657</v>
      </c>
      <c r="F750" s="14">
        <v>1</v>
      </c>
      <c r="G750" s="14">
        <v>35</v>
      </c>
      <c r="H750" s="14">
        <v>25</v>
      </c>
      <c r="I750" s="14">
        <f t="shared" si="50"/>
        <v>875</v>
      </c>
      <c r="J750" s="14" t="s">
        <v>17</v>
      </c>
      <c r="K750" s="14">
        <f t="shared" si="51"/>
        <v>2625</v>
      </c>
      <c r="L750" s="17"/>
    </row>
    <row r="751" customHeight="1" spans="1:12">
      <c r="A751" s="14">
        <f>MAX($A$2:A750)+1</f>
        <v>236</v>
      </c>
      <c r="B751" s="14" t="s">
        <v>1658</v>
      </c>
      <c r="C751" s="22" t="s">
        <v>1659</v>
      </c>
      <c r="D751" s="13" t="s">
        <v>15</v>
      </c>
      <c r="E751" s="14" t="s">
        <v>1660</v>
      </c>
      <c r="F751" s="14">
        <v>2</v>
      </c>
      <c r="G751" s="14">
        <v>65</v>
      </c>
      <c r="H751" s="14">
        <v>25</v>
      </c>
      <c r="I751" s="14">
        <f t="shared" si="50"/>
        <v>1625</v>
      </c>
      <c r="J751" s="14" t="s">
        <v>17</v>
      </c>
      <c r="K751" s="14">
        <f t="shared" si="51"/>
        <v>4875</v>
      </c>
      <c r="L751" s="17"/>
    </row>
    <row r="752" customHeight="1" spans="1:12">
      <c r="A752" s="14"/>
      <c r="B752" s="14" t="s">
        <v>1661</v>
      </c>
      <c r="C752" s="14" t="s">
        <v>1662</v>
      </c>
      <c r="D752" s="13" t="s">
        <v>20</v>
      </c>
      <c r="E752" s="14" t="s">
        <v>1660</v>
      </c>
      <c r="F752" s="14">
        <v>2</v>
      </c>
      <c r="G752" s="14">
        <v>65</v>
      </c>
      <c r="H752" s="14">
        <v>25</v>
      </c>
      <c r="I752" s="14"/>
      <c r="J752" s="14"/>
      <c r="K752" s="14"/>
      <c r="L752" s="17"/>
    </row>
    <row r="753" customHeight="1" spans="1:12">
      <c r="A753" s="14">
        <f>MAX($A$2:A752)+1</f>
        <v>237</v>
      </c>
      <c r="B753" s="14" t="s">
        <v>1663</v>
      </c>
      <c r="C753" s="22" t="s">
        <v>1664</v>
      </c>
      <c r="D753" s="13" t="s">
        <v>15</v>
      </c>
      <c r="E753" s="14" t="s">
        <v>1665</v>
      </c>
      <c r="F753" s="14">
        <v>3</v>
      </c>
      <c r="G753" s="14">
        <v>65</v>
      </c>
      <c r="H753" s="14">
        <v>25</v>
      </c>
      <c r="I753" s="14">
        <f>G753*H753</f>
        <v>1625</v>
      </c>
      <c r="J753" s="14" t="s">
        <v>17</v>
      </c>
      <c r="K753" s="14">
        <f>I753*3</f>
        <v>4875</v>
      </c>
      <c r="L753" s="17"/>
    </row>
    <row r="754" customHeight="1" spans="1:12">
      <c r="A754" s="14"/>
      <c r="B754" s="14" t="s">
        <v>1666</v>
      </c>
      <c r="C754" s="14" t="s">
        <v>1667</v>
      </c>
      <c r="D754" s="13" t="s">
        <v>20</v>
      </c>
      <c r="E754" s="14" t="s">
        <v>1665</v>
      </c>
      <c r="F754" s="14">
        <v>3</v>
      </c>
      <c r="G754" s="14">
        <v>65</v>
      </c>
      <c r="H754" s="14">
        <v>25</v>
      </c>
      <c r="I754" s="14"/>
      <c r="J754" s="14"/>
      <c r="K754" s="14"/>
      <c r="L754" s="17"/>
    </row>
    <row r="755" customHeight="1" spans="1:12">
      <c r="A755" s="14"/>
      <c r="B755" s="14" t="s">
        <v>1668</v>
      </c>
      <c r="C755" s="14" t="s">
        <v>1669</v>
      </c>
      <c r="D755" s="13" t="s">
        <v>216</v>
      </c>
      <c r="E755" s="14" t="s">
        <v>1665</v>
      </c>
      <c r="F755" s="14">
        <v>3</v>
      </c>
      <c r="G755" s="14">
        <v>65</v>
      </c>
      <c r="H755" s="14">
        <v>25</v>
      </c>
      <c r="I755" s="14"/>
      <c r="J755" s="14"/>
      <c r="K755" s="14"/>
      <c r="L755" s="17"/>
    </row>
    <row r="756" customHeight="1" spans="1:12">
      <c r="A756" s="14">
        <f>MAX($A$2:A755)+1</f>
        <v>238</v>
      </c>
      <c r="B756" s="14" t="s">
        <v>240</v>
      </c>
      <c r="C756" s="22" t="s">
        <v>1670</v>
      </c>
      <c r="D756" s="13" t="s">
        <v>15</v>
      </c>
      <c r="E756" s="14" t="s">
        <v>1671</v>
      </c>
      <c r="F756" s="14">
        <v>3</v>
      </c>
      <c r="G756" s="14">
        <v>65</v>
      </c>
      <c r="H756" s="14">
        <v>25</v>
      </c>
      <c r="I756" s="14">
        <f>G756*H756</f>
        <v>1625</v>
      </c>
      <c r="J756" s="14" t="s">
        <v>17</v>
      </c>
      <c r="K756" s="14">
        <f>I756*3</f>
        <v>4875</v>
      </c>
      <c r="L756" s="17"/>
    </row>
    <row r="757" customHeight="1" spans="1:12">
      <c r="A757" s="14"/>
      <c r="B757" s="14" t="s">
        <v>1672</v>
      </c>
      <c r="C757" s="14" t="s">
        <v>1673</v>
      </c>
      <c r="D757" s="13" t="s">
        <v>20</v>
      </c>
      <c r="E757" s="14" t="s">
        <v>1671</v>
      </c>
      <c r="F757" s="14">
        <v>3</v>
      </c>
      <c r="G757" s="14">
        <v>65</v>
      </c>
      <c r="H757" s="14">
        <v>25</v>
      </c>
      <c r="I757" s="14"/>
      <c r="J757" s="14"/>
      <c r="K757" s="14"/>
      <c r="L757" s="17"/>
    </row>
    <row r="758" customHeight="1" spans="1:12">
      <c r="A758" s="14"/>
      <c r="B758" s="14" t="s">
        <v>1674</v>
      </c>
      <c r="C758" s="14" t="s">
        <v>1675</v>
      </c>
      <c r="D758" s="13" t="s">
        <v>23</v>
      </c>
      <c r="E758" s="14" t="s">
        <v>1671</v>
      </c>
      <c r="F758" s="14">
        <v>3</v>
      </c>
      <c r="G758" s="14">
        <v>65</v>
      </c>
      <c r="H758" s="14">
        <v>25</v>
      </c>
      <c r="I758" s="14"/>
      <c r="J758" s="14"/>
      <c r="K758" s="14"/>
      <c r="L758" s="17"/>
    </row>
    <row r="759" customHeight="1" spans="1:12">
      <c r="A759" s="14">
        <f>MAX($A$2:A758)+1</f>
        <v>239</v>
      </c>
      <c r="B759" s="14" t="s">
        <v>1676</v>
      </c>
      <c r="C759" s="22" t="s">
        <v>1677</v>
      </c>
      <c r="D759" s="13" t="s">
        <v>15</v>
      </c>
      <c r="E759" s="14" t="s">
        <v>1678</v>
      </c>
      <c r="F759" s="14">
        <v>4</v>
      </c>
      <c r="G759" s="14">
        <v>65</v>
      </c>
      <c r="H759" s="14">
        <v>25</v>
      </c>
      <c r="I759" s="14">
        <f>G759*H759</f>
        <v>1625</v>
      </c>
      <c r="J759" s="14" t="s">
        <v>17</v>
      </c>
      <c r="K759" s="14">
        <f>I759*3</f>
        <v>4875</v>
      </c>
      <c r="L759" s="17"/>
    </row>
    <row r="760" customHeight="1" spans="1:12">
      <c r="A760" s="14"/>
      <c r="B760" s="14" t="s">
        <v>493</v>
      </c>
      <c r="C760" s="14" t="s">
        <v>1679</v>
      </c>
      <c r="D760" s="13" t="s">
        <v>20</v>
      </c>
      <c r="E760" s="14" t="s">
        <v>1678</v>
      </c>
      <c r="F760" s="14">
        <v>4</v>
      </c>
      <c r="G760" s="14">
        <v>65</v>
      </c>
      <c r="H760" s="14">
        <v>25</v>
      </c>
      <c r="I760" s="14"/>
      <c r="J760" s="14"/>
      <c r="K760" s="14"/>
      <c r="L760" s="17"/>
    </row>
    <row r="761" customHeight="1" spans="1:12">
      <c r="A761" s="14"/>
      <c r="B761" s="14" t="s">
        <v>1680</v>
      </c>
      <c r="C761" s="14" t="s">
        <v>60</v>
      </c>
      <c r="D761" s="13" t="s">
        <v>23</v>
      </c>
      <c r="E761" s="14" t="s">
        <v>1678</v>
      </c>
      <c r="F761" s="14">
        <v>4</v>
      </c>
      <c r="G761" s="14">
        <v>65</v>
      </c>
      <c r="H761" s="14">
        <v>25</v>
      </c>
      <c r="I761" s="14"/>
      <c r="J761" s="14"/>
      <c r="K761" s="14"/>
      <c r="L761" s="17"/>
    </row>
    <row r="762" customHeight="1" spans="1:12">
      <c r="A762" s="14"/>
      <c r="B762" s="14" t="s">
        <v>1681</v>
      </c>
      <c r="C762" s="14" t="s">
        <v>1682</v>
      </c>
      <c r="D762" s="13" t="s">
        <v>23</v>
      </c>
      <c r="E762" s="14" t="s">
        <v>1678</v>
      </c>
      <c r="F762" s="14">
        <v>4</v>
      </c>
      <c r="G762" s="14">
        <v>65</v>
      </c>
      <c r="H762" s="14">
        <v>25</v>
      </c>
      <c r="I762" s="14"/>
      <c r="J762" s="14"/>
      <c r="K762" s="14"/>
      <c r="L762" s="17"/>
    </row>
    <row r="763" customHeight="1" spans="1:12">
      <c r="A763" s="14">
        <f>MAX($A$2:A762)+1</f>
        <v>240</v>
      </c>
      <c r="B763" s="14" t="s">
        <v>1683</v>
      </c>
      <c r="C763" s="22" t="s">
        <v>1684</v>
      </c>
      <c r="D763" s="13" t="s">
        <v>15</v>
      </c>
      <c r="E763" s="14" t="s">
        <v>1685</v>
      </c>
      <c r="F763" s="14">
        <v>3</v>
      </c>
      <c r="G763" s="14">
        <v>65</v>
      </c>
      <c r="H763" s="14">
        <v>25</v>
      </c>
      <c r="I763" s="14">
        <f>G763*H763</f>
        <v>1625</v>
      </c>
      <c r="J763" s="14" t="s">
        <v>17</v>
      </c>
      <c r="K763" s="14">
        <f>I763*3</f>
        <v>4875</v>
      </c>
      <c r="L763" s="17"/>
    </row>
    <row r="764" customHeight="1" spans="1:12">
      <c r="A764" s="14"/>
      <c r="B764" s="14" t="s">
        <v>1686</v>
      </c>
      <c r="C764" s="14" t="s">
        <v>1687</v>
      </c>
      <c r="D764" s="13" t="s">
        <v>20</v>
      </c>
      <c r="E764" s="14" t="s">
        <v>1685</v>
      </c>
      <c r="F764" s="14">
        <v>3</v>
      </c>
      <c r="G764" s="14">
        <v>65</v>
      </c>
      <c r="H764" s="14">
        <v>25</v>
      </c>
      <c r="I764" s="14"/>
      <c r="J764" s="14"/>
      <c r="K764" s="14"/>
      <c r="L764" s="17"/>
    </row>
    <row r="765" customHeight="1" spans="1:12">
      <c r="A765" s="14"/>
      <c r="B765" s="14" t="s">
        <v>1688</v>
      </c>
      <c r="C765" s="14" t="s">
        <v>1689</v>
      </c>
      <c r="D765" s="13" t="s">
        <v>23</v>
      </c>
      <c r="E765" s="14" t="s">
        <v>1685</v>
      </c>
      <c r="F765" s="14">
        <v>3</v>
      </c>
      <c r="G765" s="14">
        <v>65</v>
      </c>
      <c r="H765" s="14">
        <v>25</v>
      </c>
      <c r="I765" s="14"/>
      <c r="J765" s="14"/>
      <c r="K765" s="14"/>
      <c r="L765" s="17"/>
    </row>
    <row r="766" customHeight="1" spans="1:12">
      <c r="A766" s="14"/>
      <c r="B766" s="14" t="s">
        <v>1210</v>
      </c>
      <c r="C766" s="14" t="s">
        <v>1690</v>
      </c>
      <c r="D766" s="13" t="s">
        <v>23</v>
      </c>
      <c r="E766" s="14" t="s">
        <v>1685</v>
      </c>
      <c r="F766" s="14">
        <v>3</v>
      </c>
      <c r="G766" s="14">
        <v>65</v>
      </c>
      <c r="H766" s="14">
        <v>25</v>
      </c>
      <c r="I766" s="14"/>
      <c r="J766" s="14"/>
      <c r="K766" s="14"/>
      <c r="L766" s="17"/>
    </row>
    <row r="767" customHeight="1" spans="1:12">
      <c r="A767" s="14">
        <f>MAX($A$2:A766)+1</f>
        <v>241</v>
      </c>
      <c r="B767" s="14" t="s">
        <v>1691</v>
      </c>
      <c r="C767" s="22" t="s">
        <v>1692</v>
      </c>
      <c r="D767" s="13" t="s">
        <v>15</v>
      </c>
      <c r="E767" s="14" t="s">
        <v>1693</v>
      </c>
      <c r="F767" s="14">
        <v>2</v>
      </c>
      <c r="G767" s="14">
        <v>65</v>
      </c>
      <c r="H767" s="14">
        <v>25</v>
      </c>
      <c r="I767" s="14">
        <f t="shared" ref="I767:I772" si="52">G767*H767</f>
        <v>1625</v>
      </c>
      <c r="J767" s="14" t="s">
        <v>1694</v>
      </c>
      <c r="K767" s="14">
        <f>I767*1</f>
        <v>1625</v>
      </c>
      <c r="L767" s="17" t="s">
        <v>1695</v>
      </c>
    </row>
    <row r="768" customHeight="1" spans="1:12">
      <c r="A768" s="14"/>
      <c r="B768" s="14" t="s">
        <v>1696</v>
      </c>
      <c r="C768" s="14" t="s">
        <v>1697</v>
      </c>
      <c r="D768" s="13" t="s">
        <v>20</v>
      </c>
      <c r="E768" s="14" t="s">
        <v>1693</v>
      </c>
      <c r="F768" s="14">
        <v>2</v>
      </c>
      <c r="G768" s="14">
        <v>65</v>
      </c>
      <c r="H768" s="14">
        <v>25</v>
      </c>
      <c r="I768" s="14"/>
      <c r="J768" s="14"/>
      <c r="K768" s="14"/>
      <c r="L768" s="17"/>
    </row>
    <row r="769" customHeight="1" spans="1:12">
      <c r="A769" s="14">
        <f>MAX($A$2:A768)+1</f>
        <v>242</v>
      </c>
      <c r="B769" s="14" t="s">
        <v>1698</v>
      </c>
      <c r="C769" s="22" t="s">
        <v>1699</v>
      </c>
      <c r="D769" s="13" t="s">
        <v>15</v>
      </c>
      <c r="E769" s="14" t="s">
        <v>1700</v>
      </c>
      <c r="F769" s="14">
        <v>3</v>
      </c>
      <c r="G769" s="14">
        <v>65</v>
      </c>
      <c r="H769" s="14">
        <v>25</v>
      </c>
      <c r="I769" s="14">
        <f t="shared" si="52"/>
        <v>1625</v>
      </c>
      <c r="J769" s="14" t="s">
        <v>17</v>
      </c>
      <c r="K769" s="14">
        <f>I769*3</f>
        <v>4875</v>
      </c>
      <c r="L769" s="17"/>
    </row>
    <row r="770" customHeight="1" spans="1:12">
      <c r="A770" s="14"/>
      <c r="B770" s="14" t="s">
        <v>122</v>
      </c>
      <c r="C770" s="14" t="s">
        <v>1701</v>
      </c>
      <c r="D770" s="13" t="s">
        <v>20</v>
      </c>
      <c r="E770" s="14" t="s">
        <v>1700</v>
      </c>
      <c r="F770" s="14">
        <v>3</v>
      </c>
      <c r="G770" s="14">
        <v>65</v>
      </c>
      <c r="H770" s="14">
        <v>25</v>
      </c>
      <c r="I770" s="14"/>
      <c r="J770" s="14"/>
      <c r="K770" s="14"/>
      <c r="L770" s="17"/>
    </row>
    <row r="771" customHeight="1" spans="1:12">
      <c r="A771" s="14"/>
      <c r="B771" s="14" t="s">
        <v>1702</v>
      </c>
      <c r="C771" s="14" t="s">
        <v>1703</v>
      </c>
      <c r="D771" s="13" t="s">
        <v>23</v>
      </c>
      <c r="E771" s="14" t="s">
        <v>1700</v>
      </c>
      <c r="F771" s="14">
        <v>3</v>
      </c>
      <c r="G771" s="14">
        <v>65</v>
      </c>
      <c r="H771" s="14">
        <v>25</v>
      </c>
      <c r="I771" s="14"/>
      <c r="J771" s="14"/>
      <c r="K771" s="14"/>
      <c r="L771" s="17"/>
    </row>
    <row r="772" customHeight="1" spans="1:12">
      <c r="A772" s="14">
        <f>MAX($A$2:A771)+1</f>
        <v>243</v>
      </c>
      <c r="B772" s="14" t="s">
        <v>1704</v>
      </c>
      <c r="C772" s="22" t="s">
        <v>1705</v>
      </c>
      <c r="D772" s="13" t="s">
        <v>15</v>
      </c>
      <c r="E772" s="14" t="s">
        <v>1706</v>
      </c>
      <c r="F772" s="14">
        <v>2</v>
      </c>
      <c r="G772" s="14">
        <v>65</v>
      </c>
      <c r="H772" s="14">
        <v>25</v>
      </c>
      <c r="I772" s="14">
        <f t="shared" si="52"/>
        <v>1625</v>
      </c>
      <c r="J772" s="14" t="s">
        <v>17</v>
      </c>
      <c r="K772" s="14">
        <f>I772*3</f>
        <v>4875</v>
      </c>
      <c r="L772" s="17"/>
    </row>
    <row r="773" customHeight="1" spans="1:12">
      <c r="A773" s="14"/>
      <c r="B773" s="14" t="s">
        <v>1521</v>
      </c>
      <c r="C773" s="14" t="s">
        <v>1707</v>
      </c>
      <c r="D773" s="13" t="s">
        <v>20</v>
      </c>
      <c r="E773" s="14" t="s">
        <v>1706</v>
      </c>
      <c r="F773" s="14">
        <v>2</v>
      </c>
      <c r="G773" s="14">
        <v>65</v>
      </c>
      <c r="H773" s="14">
        <v>25</v>
      </c>
      <c r="I773" s="14"/>
      <c r="J773" s="14"/>
      <c r="K773" s="14"/>
      <c r="L773" s="17"/>
    </row>
    <row r="774" customHeight="1" spans="1:12">
      <c r="A774" s="14"/>
      <c r="B774" s="14" t="s">
        <v>42</v>
      </c>
      <c r="C774" s="14" t="s">
        <v>1708</v>
      </c>
      <c r="D774" s="13" t="s">
        <v>23</v>
      </c>
      <c r="E774" s="14" t="s">
        <v>1706</v>
      </c>
      <c r="F774" s="14">
        <v>2</v>
      </c>
      <c r="G774" s="14">
        <v>65</v>
      </c>
      <c r="H774" s="14">
        <v>25</v>
      </c>
      <c r="I774" s="14"/>
      <c r="J774" s="14"/>
      <c r="K774" s="14"/>
      <c r="L774" s="17"/>
    </row>
    <row r="775" customHeight="1" spans="1:12">
      <c r="A775" s="14">
        <f>MAX($A$2:A774)+1</f>
        <v>244</v>
      </c>
      <c r="B775" s="14" t="s">
        <v>1709</v>
      </c>
      <c r="C775" s="22" t="s">
        <v>1710</v>
      </c>
      <c r="D775" s="13" t="s">
        <v>15</v>
      </c>
      <c r="E775" s="14" t="s">
        <v>1711</v>
      </c>
      <c r="F775" s="14">
        <v>1</v>
      </c>
      <c r="G775" s="14">
        <v>35</v>
      </c>
      <c r="H775" s="14">
        <v>25</v>
      </c>
      <c r="I775" s="14">
        <f t="shared" ref="I775:I778" si="53">G775*H775</f>
        <v>875</v>
      </c>
      <c r="J775" s="14" t="s">
        <v>17</v>
      </c>
      <c r="K775" s="14">
        <f t="shared" ref="K775:K778" si="54">I775*3</f>
        <v>2625</v>
      </c>
      <c r="L775" s="17"/>
    </row>
    <row r="776" customHeight="1" spans="1:12">
      <c r="A776" s="14">
        <f>MAX($A$2:A775)+1</f>
        <v>245</v>
      </c>
      <c r="B776" s="14" t="s">
        <v>463</v>
      </c>
      <c r="C776" s="22" t="s">
        <v>1712</v>
      </c>
      <c r="D776" s="13" t="s">
        <v>15</v>
      </c>
      <c r="E776" s="14" t="s">
        <v>1713</v>
      </c>
      <c r="F776" s="14">
        <v>2</v>
      </c>
      <c r="G776" s="14">
        <v>65</v>
      </c>
      <c r="H776" s="14">
        <v>25</v>
      </c>
      <c r="I776" s="14">
        <f t="shared" si="53"/>
        <v>1625</v>
      </c>
      <c r="J776" s="14" t="s">
        <v>17</v>
      </c>
      <c r="K776" s="14">
        <f t="shared" si="54"/>
        <v>4875</v>
      </c>
      <c r="L776" s="17"/>
    </row>
    <row r="777" customHeight="1" spans="1:12">
      <c r="A777" s="14"/>
      <c r="B777" s="14" t="s">
        <v>1714</v>
      </c>
      <c r="C777" s="14" t="s">
        <v>1715</v>
      </c>
      <c r="D777" s="13" t="s">
        <v>20</v>
      </c>
      <c r="E777" s="14" t="s">
        <v>1713</v>
      </c>
      <c r="F777" s="14">
        <v>2</v>
      </c>
      <c r="G777" s="14">
        <v>65</v>
      </c>
      <c r="H777" s="14">
        <v>25</v>
      </c>
      <c r="I777" s="14"/>
      <c r="J777" s="14"/>
      <c r="K777" s="14"/>
      <c r="L777" s="17"/>
    </row>
    <row r="778" customHeight="1" spans="1:12">
      <c r="A778" s="14">
        <f>MAX($A$2:A777)+1</f>
        <v>246</v>
      </c>
      <c r="B778" s="14" t="s">
        <v>1716</v>
      </c>
      <c r="C778" s="22" t="s">
        <v>1717</v>
      </c>
      <c r="D778" s="13" t="s">
        <v>15</v>
      </c>
      <c r="E778" s="14" t="s">
        <v>1718</v>
      </c>
      <c r="F778" s="14">
        <v>2</v>
      </c>
      <c r="G778" s="14">
        <v>65</v>
      </c>
      <c r="H778" s="14">
        <v>25</v>
      </c>
      <c r="I778" s="14">
        <f t="shared" si="53"/>
        <v>1625</v>
      </c>
      <c r="J778" s="14" t="s">
        <v>17</v>
      </c>
      <c r="K778" s="14">
        <f t="shared" si="54"/>
        <v>4875</v>
      </c>
      <c r="L778" s="17"/>
    </row>
    <row r="779" customHeight="1" spans="1:12">
      <c r="A779" s="14"/>
      <c r="B779" s="14" t="s">
        <v>1719</v>
      </c>
      <c r="C779" s="14" t="s">
        <v>1720</v>
      </c>
      <c r="D779" s="13" t="s">
        <v>20</v>
      </c>
      <c r="E779" s="14" t="s">
        <v>1718</v>
      </c>
      <c r="F779" s="14">
        <v>2</v>
      </c>
      <c r="G779" s="14">
        <v>65</v>
      </c>
      <c r="H779" s="14">
        <v>25</v>
      </c>
      <c r="I779" s="14"/>
      <c r="J779" s="14"/>
      <c r="K779" s="14"/>
      <c r="L779" s="17"/>
    </row>
    <row r="780" customHeight="1" spans="1:12">
      <c r="A780" s="14"/>
      <c r="B780" s="14" t="s">
        <v>1721</v>
      </c>
      <c r="C780" s="14" t="s">
        <v>696</v>
      </c>
      <c r="D780" s="13" t="s">
        <v>23</v>
      </c>
      <c r="E780" s="14" t="s">
        <v>1718</v>
      </c>
      <c r="F780" s="14">
        <v>2</v>
      </c>
      <c r="G780" s="14">
        <v>65</v>
      </c>
      <c r="H780" s="14">
        <v>25</v>
      </c>
      <c r="I780" s="14"/>
      <c r="J780" s="14"/>
      <c r="K780" s="14"/>
      <c r="L780" s="17"/>
    </row>
    <row r="781" customHeight="1" spans="1:12">
      <c r="A781" s="14">
        <f>MAX($A$2:A780)+1</f>
        <v>247</v>
      </c>
      <c r="B781" s="14" t="s">
        <v>1722</v>
      </c>
      <c r="C781" s="22" t="s">
        <v>1723</v>
      </c>
      <c r="D781" s="13" t="s">
        <v>15</v>
      </c>
      <c r="E781" s="14" t="s">
        <v>1724</v>
      </c>
      <c r="F781" s="14">
        <v>3</v>
      </c>
      <c r="G781" s="14">
        <v>65</v>
      </c>
      <c r="H781" s="14">
        <v>25</v>
      </c>
      <c r="I781" s="14">
        <f>G781*H781</f>
        <v>1625</v>
      </c>
      <c r="J781" s="14" t="s">
        <v>17</v>
      </c>
      <c r="K781" s="14">
        <f>I781*3</f>
        <v>4875</v>
      </c>
      <c r="L781" s="17"/>
    </row>
    <row r="782" customHeight="1" spans="1:12">
      <c r="A782" s="14"/>
      <c r="B782" s="14" t="s">
        <v>1725</v>
      </c>
      <c r="C782" s="14" t="s">
        <v>48</v>
      </c>
      <c r="D782" s="13" t="s">
        <v>20</v>
      </c>
      <c r="E782" s="14" t="s">
        <v>1724</v>
      </c>
      <c r="F782" s="14">
        <v>3</v>
      </c>
      <c r="G782" s="14">
        <v>65</v>
      </c>
      <c r="H782" s="14">
        <v>25</v>
      </c>
      <c r="I782" s="14"/>
      <c r="J782" s="14"/>
      <c r="K782" s="14"/>
      <c r="L782" s="17"/>
    </row>
    <row r="783" customHeight="1" spans="1:12">
      <c r="A783" s="14"/>
      <c r="B783" s="14" t="s">
        <v>1726</v>
      </c>
      <c r="C783" s="14" t="s">
        <v>1727</v>
      </c>
      <c r="D783" s="13" t="s">
        <v>23</v>
      </c>
      <c r="E783" s="14" t="s">
        <v>1724</v>
      </c>
      <c r="F783" s="14">
        <v>3</v>
      </c>
      <c r="G783" s="14">
        <v>65</v>
      </c>
      <c r="H783" s="14">
        <v>25</v>
      </c>
      <c r="I783" s="14"/>
      <c r="J783" s="14"/>
      <c r="K783" s="14"/>
      <c r="L783" s="17"/>
    </row>
    <row r="784" customHeight="1" spans="1:12">
      <c r="A784" s="14">
        <f>MAX($A$2:A783)+1</f>
        <v>248</v>
      </c>
      <c r="B784" s="14" t="s">
        <v>1728</v>
      </c>
      <c r="C784" s="22" t="s">
        <v>1729</v>
      </c>
      <c r="D784" s="13" t="s">
        <v>15</v>
      </c>
      <c r="E784" s="14" t="s">
        <v>1730</v>
      </c>
      <c r="F784" s="14">
        <v>2</v>
      </c>
      <c r="G784" s="14">
        <v>65</v>
      </c>
      <c r="H784" s="14">
        <v>25</v>
      </c>
      <c r="I784" s="14">
        <f>G784*H784</f>
        <v>1625</v>
      </c>
      <c r="J784" s="14" t="s">
        <v>17</v>
      </c>
      <c r="K784" s="14">
        <f>I784*3</f>
        <v>4875</v>
      </c>
      <c r="L784" s="17"/>
    </row>
    <row r="785" customHeight="1" spans="1:12">
      <c r="A785" s="14"/>
      <c r="B785" s="14" t="s">
        <v>389</v>
      </c>
      <c r="C785" s="14" t="s">
        <v>1731</v>
      </c>
      <c r="D785" s="13" t="s">
        <v>20</v>
      </c>
      <c r="E785" s="14" t="s">
        <v>1730</v>
      </c>
      <c r="F785" s="14">
        <v>2</v>
      </c>
      <c r="G785" s="14">
        <v>65</v>
      </c>
      <c r="H785" s="14">
        <v>25</v>
      </c>
      <c r="I785" s="14"/>
      <c r="J785" s="14"/>
      <c r="K785" s="14"/>
      <c r="L785" s="17"/>
    </row>
    <row r="786" customHeight="1" spans="1:12">
      <c r="A786" s="14"/>
      <c r="B786" s="14" t="s">
        <v>1732</v>
      </c>
      <c r="C786" s="14" t="s">
        <v>1733</v>
      </c>
      <c r="D786" s="13" t="s">
        <v>23</v>
      </c>
      <c r="E786" s="14" t="s">
        <v>1730</v>
      </c>
      <c r="F786" s="14">
        <v>2</v>
      </c>
      <c r="G786" s="14">
        <v>65</v>
      </c>
      <c r="H786" s="14">
        <v>25</v>
      </c>
      <c r="I786" s="14"/>
      <c r="J786" s="14"/>
      <c r="K786" s="14"/>
      <c r="L786" s="17"/>
    </row>
    <row r="787" customHeight="1" spans="1:12">
      <c r="A787" s="14">
        <f>MAX($A$2:A786)+1</f>
        <v>249</v>
      </c>
      <c r="B787" s="14" t="s">
        <v>1734</v>
      </c>
      <c r="C787" s="22" t="s">
        <v>1735</v>
      </c>
      <c r="D787" s="13" t="s">
        <v>15</v>
      </c>
      <c r="E787" s="14" t="s">
        <v>1736</v>
      </c>
      <c r="F787" s="14">
        <v>4</v>
      </c>
      <c r="G787" s="14">
        <v>65</v>
      </c>
      <c r="H787" s="14">
        <v>25</v>
      </c>
      <c r="I787" s="14">
        <f>G787*H787</f>
        <v>1625</v>
      </c>
      <c r="J787" s="14" t="s">
        <v>17</v>
      </c>
      <c r="K787" s="14">
        <f>I787*3</f>
        <v>4875</v>
      </c>
      <c r="L787" s="17"/>
    </row>
    <row r="788" customHeight="1" spans="1:12">
      <c r="A788" s="14"/>
      <c r="B788" s="14" t="s">
        <v>1737</v>
      </c>
      <c r="C788" s="14" t="s">
        <v>1738</v>
      </c>
      <c r="D788" s="13" t="s">
        <v>20</v>
      </c>
      <c r="E788" s="14" t="s">
        <v>1736</v>
      </c>
      <c r="F788" s="14">
        <v>4</v>
      </c>
      <c r="G788" s="14">
        <v>65</v>
      </c>
      <c r="H788" s="14">
        <v>25</v>
      </c>
      <c r="I788" s="14"/>
      <c r="J788" s="14"/>
      <c r="K788" s="14"/>
      <c r="L788" s="17"/>
    </row>
    <row r="789" customHeight="1" spans="1:12">
      <c r="A789" s="14"/>
      <c r="B789" s="14" t="s">
        <v>1739</v>
      </c>
      <c r="C789" s="14" t="s">
        <v>1740</v>
      </c>
      <c r="D789" s="13" t="s">
        <v>23</v>
      </c>
      <c r="E789" s="14" t="s">
        <v>1736</v>
      </c>
      <c r="F789" s="14">
        <v>4</v>
      </c>
      <c r="G789" s="14">
        <v>65</v>
      </c>
      <c r="H789" s="14">
        <v>25</v>
      </c>
      <c r="I789" s="14"/>
      <c r="J789" s="14"/>
      <c r="K789" s="14"/>
      <c r="L789" s="17"/>
    </row>
    <row r="790" customHeight="1" spans="1:12">
      <c r="A790" s="14"/>
      <c r="B790" s="14" t="s">
        <v>1741</v>
      </c>
      <c r="C790" s="14" t="s">
        <v>1742</v>
      </c>
      <c r="D790" s="13" t="s">
        <v>23</v>
      </c>
      <c r="E790" s="14" t="s">
        <v>1736</v>
      </c>
      <c r="F790" s="14">
        <v>4</v>
      </c>
      <c r="G790" s="14">
        <v>65</v>
      </c>
      <c r="H790" s="14">
        <v>25</v>
      </c>
      <c r="I790" s="14"/>
      <c r="J790" s="14"/>
      <c r="K790" s="14"/>
      <c r="L790" s="17"/>
    </row>
    <row r="791" customHeight="1" spans="1:12">
      <c r="A791" s="14">
        <f>MAX($A$2:A790)+1</f>
        <v>250</v>
      </c>
      <c r="B791" s="14" t="s">
        <v>1743</v>
      </c>
      <c r="C791" s="22" t="s">
        <v>1744</v>
      </c>
      <c r="D791" s="13" t="s">
        <v>15</v>
      </c>
      <c r="E791" s="14" t="s">
        <v>1745</v>
      </c>
      <c r="F791" s="14">
        <v>4</v>
      </c>
      <c r="G791" s="14">
        <v>65</v>
      </c>
      <c r="H791" s="14">
        <v>25</v>
      </c>
      <c r="I791" s="14">
        <f>G791*H791</f>
        <v>1625</v>
      </c>
      <c r="J791" s="14" t="s">
        <v>17</v>
      </c>
      <c r="K791" s="14">
        <f>I791*3</f>
        <v>4875</v>
      </c>
      <c r="L791" s="17"/>
    </row>
    <row r="792" customHeight="1" spans="1:12">
      <c r="A792" s="14"/>
      <c r="B792" s="14" t="s">
        <v>1746</v>
      </c>
      <c r="C792" s="14" t="s">
        <v>1747</v>
      </c>
      <c r="D792" s="13" t="s">
        <v>20</v>
      </c>
      <c r="E792" s="14" t="s">
        <v>1745</v>
      </c>
      <c r="F792" s="14">
        <v>4</v>
      </c>
      <c r="G792" s="14">
        <v>65</v>
      </c>
      <c r="H792" s="14">
        <v>25</v>
      </c>
      <c r="I792" s="14"/>
      <c r="J792" s="14"/>
      <c r="K792" s="14"/>
      <c r="L792" s="17"/>
    </row>
    <row r="793" customHeight="1" spans="1:12">
      <c r="A793" s="14"/>
      <c r="B793" s="14" t="s">
        <v>1748</v>
      </c>
      <c r="C793" s="14" t="s">
        <v>1749</v>
      </c>
      <c r="D793" s="13" t="s">
        <v>23</v>
      </c>
      <c r="E793" s="14" t="s">
        <v>1745</v>
      </c>
      <c r="F793" s="14">
        <v>4</v>
      </c>
      <c r="G793" s="14">
        <v>65</v>
      </c>
      <c r="H793" s="14">
        <v>25</v>
      </c>
      <c r="I793" s="14"/>
      <c r="J793" s="14"/>
      <c r="K793" s="14"/>
      <c r="L793" s="17"/>
    </row>
    <row r="794" customHeight="1" spans="1:12">
      <c r="A794" s="14"/>
      <c r="B794" s="14" t="s">
        <v>1337</v>
      </c>
      <c r="C794" s="14" t="s">
        <v>1750</v>
      </c>
      <c r="D794" s="13" t="s">
        <v>23</v>
      </c>
      <c r="E794" s="14" t="s">
        <v>1745</v>
      </c>
      <c r="F794" s="14">
        <v>4</v>
      </c>
      <c r="G794" s="14">
        <v>65</v>
      </c>
      <c r="H794" s="14">
        <v>25</v>
      </c>
      <c r="I794" s="14"/>
      <c r="J794" s="14"/>
      <c r="K794" s="14"/>
      <c r="L794" s="17"/>
    </row>
    <row r="795" customHeight="1" spans="1:12">
      <c r="A795" s="14">
        <f>MAX($A$2:A794)+1</f>
        <v>251</v>
      </c>
      <c r="B795" s="14" t="s">
        <v>1751</v>
      </c>
      <c r="C795" s="22" t="s">
        <v>1752</v>
      </c>
      <c r="D795" s="13" t="s">
        <v>15</v>
      </c>
      <c r="E795" s="14" t="s">
        <v>1753</v>
      </c>
      <c r="F795" s="14">
        <v>2</v>
      </c>
      <c r="G795" s="14">
        <v>65</v>
      </c>
      <c r="H795" s="14">
        <v>25</v>
      </c>
      <c r="I795" s="14">
        <f t="shared" ref="I795:I800" si="55">G795*H795</f>
        <v>1625</v>
      </c>
      <c r="J795" s="14" t="s">
        <v>17</v>
      </c>
      <c r="K795" s="14">
        <f t="shared" ref="K795:K800" si="56">I795*3</f>
        <v>4875</v>
      </c>
      <c r="L795" s="17"/>
    </row>
    <row r="796" customHeight="1" spans="1:12">
      <c r="A796" s="14"/>
      <c r="B796" s="14" t="s">
        <v>1754</v>
      </c>
      <c r="C796" s="14" t="s">
        <v>1755</v>
      </c>
      <c r="D796" s="13" t="s">
        <v>20</v>
      </c>
      <c r="E796" s="14" t="s">
        <v>1753</v>
      </c>
      <c r="F796" s="14">
        <v>2</v>
      </c>
      <c r="G796" s="14">
        <v>65</v>
      </c>
      <c r="H796" s="14">
        <v>25</v>
      </c>
      <c r="I796" s="14"/>
      <c r="J796" s="14"/>
      <c r="K796" s="14"/>
      <c r="L796" s="17"/>
    </row>
    <row r="797" customHeight="1" spans="1:12">
      <c r="A797" s="14">
        <f>MAX($A$2:A796)+1</f>
        <v>252</v>
      </c>
      <c r="B797" s="14" t="s">
        <v>1137</v>
      </c>
      <c r="C797" s="22" t="s">
        <v>1756</v>
      </c>
      <c r="D797" s="13" t="s">
        <v>15</v>
      </c>
      <c r="E797" s="14" t="s">
        <v>1757</v>
      </c>
      <c r="F797" s="14">
        <v>3</v>
      </c>
      <c r="G797" s="14">
        <v>65</v>
      </c>
      <c r="H797" s="14">
        <v>25</v>
      </c>
      <c r="I797" s="14">
        <f t="shared" si="55"/>
        <v>1625</v>
      </c>
      <c r="J797" s="14" t="s">
        <v>17</v>
      </c>
      <c r="K797" s="14">
        <f t="shared" si="56"/>
        <v>4875</v>
      </c>
      <c r="L797" s="17"/>
    </row>
    <row r="798" customHeight="1" spans="1:12">
      <c r="A798" s="14"/>
      <c r="B798" s="14" t="s">
        <v>1758</v>
      </c>
      <c r="C798" s="14" t="s">
        <v>1759</v>
      </c>
      <c r="D798" s="13" t="s">
        <v>20</v>
      </c>
      <c r="E798" s="14" t="s">
        <v>1757</v>
      </c>
      <c r="F798" s="14">
        <v>3</v>
      </c>
      <c r="G798" s="14">
        <v>65</v>
      </c>
      <c r="H798" s="14">
        <v>25</v>
      </c>
      <c r="I798" s="14"/>
      <c r="J798" s="14"/>
      <c r="K798" s="14"/>
      <c r="L798" s="17"/>
    </row>
    <row r="799" customHeight="1" spans="1:12">
      <c r="A799" s="14"/>
      <c r="B799" s="14" t="s">
        <v>1760</v>
      </c>
      <c r="C799" s="14" t="s">
        <v>547</v>
      </c>
      <c r="D799" s="13" t="s">
        <v>23</v>
      </c>
      <c r="E799" s="14" t="s">
        <v>1757</v>
      </c>
      <c r="F799" s="14">
        <v>3</v>
      </c>
      <c r="G799" s="14">
        <v>65</v>
      </c>
      <c r="H799" s="14">
        <v>25</v>
      </c>
      <c r="I799" s="14"/>
      <c r="J799" s="14"/>
      <c r="K799" s="14"/>
      <c r="L799" s="17"/>
    </row>
    <row r="800" customHeight="1" spans="1:12">
      <c r="A800" s="14">
        <f>MAX($A$2:A799)+1</f>
        <v>253</v>
      </c>
      <c r="B800" s="14" t="s">
        <v>1761</v>
      </c>
      <c r="C800" s="22" t="s">
        <v>1762</v>
      </c>
      <c r="D800" s="13" t="s">
        <v>15</v>
      </c>
      <c r="E800" s="14" t="s">
        <v>1763</v>
      </c>
      <c r="F800" s="14">
        <v>3</v>
      </c>
      <c r="G800" s="14">
        <v>65</v>
      </c>
      <c r="H800" s="14">
        <v>25</v>
      </c>
      <c r="I800" s="14">
        <f t="shared" si="55"/>
        <v>1625</v>
      </c>
      <c r="J800" s="14" t="s">
        <v>17</v>
      </c>
      <c r="K800" s="14">
        <f t="shared" si="56"/>
        <v>4875</v>
      </c>
      <c r="L800" s="17"/>
    </row>
    <row r="801" customHeight="1" spans="1:12">
      <c r="A801" s="14"/>
      <c r="B801" s="14" t="s">
        <v>1764</v>
      </c>
      <c r="C801" s="14" t="s">
        <v>1765</v>
      </c>
      <c r="D801" s="13" t="s">
        <v>20</v>
      </c>
      <c r="E801" s="14" t="s">
        <v>1763</v>
      </c>
      <c r="F801" s="14">
        <v>3</v>
      </c>
      <c r="G801" s="14">
        <v>65</v>
      </c>
      <c r="H801" s="14">
        <v>25</v>
      </c>
      <c r="I801" s="14"/>
      <c r="J801" s="14"/>
      <c r="K801" s="14"/>
      <c r="L801" s="17"/>
    </row>
    <row r="802" customHeight="1" spans="1:12">
      <c r="A802" s="14"/>
      <c r="B802" s="14" t="s">
        <v>1766</v>
      </c>
      <c r="C802" s="14" t="s">
        <v>1767</v>
      </c>
      <c r="D802" s="13" t="s">
        <v>23</v>
      </c>
      <c r="E802" s="14" t="s">
        <v>1763</v>
      </c>
      <c r="F802" s="14">
        <v>3</v>
      </c>
      <c r="G802" s="14">
        <v>65</v>
      </c>
      <c r="H802" s="14">
        <v>25</v>
      </c>
      <c r="I802" s="14"/>
      <c r="J802" s="14"/>
      <c r="K802" s="14"/>
      <c r="L802" s="17"/>
    </row>
    <row r="803" customHeight="1" spans="1:12">
      <c r="A803" s="14">
        <f>MAX($A$2:A802)+1</f>
        <v>254</v>
      </c>
      <c r="B803" s="14" t="s">
        <v>1768</v>
      </c>
      <c r="C803" s="22" t="s">
        <v>1769</v>
      </c>
      <c r="D803" s="13" t="s">
        <v>15</v>
      </c>
      <c r="E803" s="14" t="s">
        <v>1770</v>
      </c>
      <c r="F803" s="14">
        <v>3</v>
      </c>
      <c r="G803" s="14">
        <v>65</v>
      </c>
      <c r="H803" s="14">
        <v>25</v>
      </c>
      <c r="I803" s="14">
        <f>G803*H803</f>
        <v>1625</v>
      </c>
      <c r="J803" s="14" t="s">
        <v>17</v>
      </c>
      <c r="K803" s="14">
        <f>I803*3</f>
        <v>4875</v>
      </c>
      <c r="L803" s="17"/>
    </row>
    <row r="804" customHeight="1" spans="1:12">
      <c r="A804" s="14"/>
      <c r="B804" s="14" t="s">
        <v>1771</v>
      </c>
      <c r="C804" s="14" t="s">
        <v>1772</v>
      </c>
      <c r="D804" s="13" t="s">
        <v>20</v>
      </c>
      <c r="E804" s="14" t="s">
        <v>1770</v>
      </c>
      <c r="F804" s="14">
        <v>3</v>
      </c>
      <c r="G804" s="14">
        <v>65</v>
      </c>
      <c r="H804" s="14">
        <v>25</v>
      </c>
      <c r="I804" s="14"/>
      <c r="J804" s="14"/>
      <c r="K804" s="14"/>
      <c r="L804" s="17"/>
    </row>
    <row r="805" customHeight="1" spans="1:12">
      <c r="A805" s="14"/>
      <c r="B805" s="14" t="s">
        <v>1773</v>
      </c>
      <c r="C805" s="14" t="s">
        <v>1774</v>
      </c>
      <c r="D805" s="13" t="s">
        <v>23</v>
      </c>
      <c r="E805" s="14" t="s">
        <v>1770</v>
      </c>
      <c r="F805" s="14">
        <v>3</v>
      </c>
      <c r="G805" s="14">
        <v>65</v>
      </c>
      <c r="H805" s="14">
        <v>25</v>
      </c>
      <c r="I805" s="14"/>
      <c r="J805" s="14"/>
      <c r="K805" s="14"/>
      <c r="L805" s="17"/>
    </row>
    <row r="806" customHeight="1" spans="1:12">
      <c r="A806" s="14">
        <f>MAX($A$2:A805)+1</f>
        <v>255</v>
      </c>
      <c r="B806" s="14" t="s">
        <v>493</v>
      </c>
      <c r="C806" s="22" t="s">
        <v>1775</v>
      </c>
      <c r="D806" s="13" t="s">
        <v>15</v>
      </c>
      <c r="E806" s="14" t="s">
        <v>1776</v>
      </c>
      <c r="F806" s="14">
        <v>3</v>
      </c>
      <c r="G806" s="14">
        <v>65</v>
      </c>
      <c r="H806" s="14">
        <v>25</v>
      </c>
      <c r="I806" s="14">
        <f t="shared" ref="I806:I811" si="57">G806*H806</f>
        <v>1625</v>
      </c>
      <c r="J806" s="14" t="s">
        <v>17</v>
      </c>
      <c r="K806" s="14">
        <f t="shared" ref="K806:K811" si="58">I806*3</f>
        <v>4875</v>
      </c>
      <c r="L806" s="17"/>
    </row>
    <row r="807" customHeight="1" spans="1:12">
      <c r="A807" s="14"/>
      <c r="B807" s="14" t="s">
        <v>1777</v>
      </c>
      <c r="C807" s="14" t="s">
        <v>1778</v>
      </c>
      <c r="D807" s="13" t="s">
        <v>23</v>
      </c>
      <c r="E807" s="14" t="s">
        <v>1776</v>
      </c>
      <c r="F807" s="14">
        <v>3</v>
      </c>
      <c r="G807" s="14">
        <v>65</v>
      </c>
      <c r="H807" s="14">
        <v>25</v>
      </c>
      <c r="I807" s="14"/>
      <c r="J807" s="14"/>
      <c r="K807" s="14"/>
      <c r="L807" s="17"/>
    </row>
    <row r="808" customHeight="1" spans="1:12">
      <c r="A808" s="14"/>
      <c r="B808" s="14" t="s">
        <v>1779</v>
      </c>
      <c r="C808" s="14" t="s">
        <v>1330</v>
      </c>
      <c r="D808" s="13" t="s">
        <v>23</v>
      </c>
      <c r="E808" s="14" t="s">
        <v>1776</v>
      </c>
      <c r="F808" s="14">
        <v>3</v>
      </c>
      <c r="G808" s="14">
        <v>65</v>
      </c>
      <c r="H808" s="14">
        <v>25</v>
      </c>
      <c r="I808" s="14"/>
      <c r="J808" s="14"/>
      <c r="K808" s="14"/>
      <c r="L808" s="17"/>
    </row>
    <row r="809" customHeight="1" spans="1:12">
      <c r="A809" s="14">
        <f>MAX($A$2:A808)+1</f>
        <v>256</v>
      </c>
      <c r="B809" s="14" t="s">
        <v>1780</v>
      </c>
      <c r="C809" s="22" t="s">
        <v>1781</v>
      </c>
      <c r="D809" s="13" t="s">
        <v>15</v>
      </c>
      <c r="E809" s="14" t="s">
        <v>1782</v>
      </c>
      <c r="F809" s="14">
        <v>2</v>
      </c>
      <c r="G809" s="14">
        <v>65</v>
      </c>
      <c r="H809" s="14">
        <v>25</v>
      </c>
      <c r="I809" s="14">
        <f t="shared" si="57"/>
        <v>1625</v>
      </c>
      <c r="J809" s="14" t="s">
        <v>17</v>
      </c>
      <c r="K809" s="14">
        <f t="shared" si="58"/>
        <v>4875</v>
      </c>
      <c r="L809" s="17" t="s">
        <v>1783</v>
      </c>
    </row>
    <row r="810" customHeight="1" spans="1:12">
      <c r="A810" s="14"/>
      <c r="B810" s="14" t="s">
        <v>1784</v>
      </c>
      <c r="C810" s="14" t="s">
        <v>1785</v>
      </c>
      <c r="D810" s="13" t="s">
        <v>20</v>
      </c>
      <c r="E810" s="14" t="s">
        <v>1782</v>
      </c>
      <c r="F810" s="14">
        <v>2</v>
      </c>
      <c r="G810" s="14">
        <v>65</v>
      </c>
      <c r="H810" s="14">
        <v>25</v>
      </c>
      <c r="I810" s="14"/>
      <c r="J810" s="14"/>
      <c r="K810" s="14"/>
      <c r="L810" s="17"/>
    </row>
    <row r="811" customHeight="1" spans="1:12">
      <c r="A811" s="14">
        <f>MAX($A$2:A810)+1</f>
        <v>257</v>
      </c>
      <c r="B811" s="14" t="s">
        <v>240</v>
      </c>
      <c r="C811" s="14" t="s">
        <v>1786</v>
      </c>
      <c r="D811" s="13" t="s">
        <v>15</v>
      </c>
      <c r="E811" s="14" t="s">
        <v>1787</v>
      </c>
      <c r="F811" s="14">
        <v>3</v>
      </c>
      <c r="G811" s="14">
        <v>65</v>
      </c>
      <c r="H811" s="14">
        <v>25</v>
      </c>
      <c r="I811" s="14">
        <f t="shared" si="57"/>
        <v>1625</v>
      </c>
      <c r="J811" s="14" t="s">
        <v>17</v>
      </c>
      <c r="K811" s="14">
        <f t="shared" si="58"/>
        <v>4875</v>
      </c>
      <c r="L811" s="17"/>
    </row>
    <row r="812" customHeight="1" spans="1:12">
      <c r="A812" s="14"/>
      <c r="B812" s="14" t="s">
        <v>1788</v>
      </c>
      <c r="C812" s="14" t="s">
        <v>1789</v>
      </c>
      <c r="D812" s="13" t="s">
        <v>20</v>
      </c>
      <c r="E812" s="14" t="s">
        <v>1787</v>
      </c>
      <c r="F812" s="14">
        <v>3</v>
      </c>
      <c r="G812" s="14">
        <v>65</v>
      </c>
      <c r="H812" s="14">
        <v>25</v>
      </c>
      <c r="I812" s="14"/>
      <c r="J812" s="14"/>
      <c r="K812" s="14"/>
      <c r="L812" s="17"/>
    </row>
    <row r="813" customHeight="1" spans="1:12">
      <c r="A813" s="14"/>
      <c r="B813" s="14" t="s">
        <v>1790</v>
      </c>
      <c r="C813" s="14" t="s">
        <v>1791</v>
      </c>
      <c r="D813" s="13" t="s">
        <v>23</v>
      </c>
      <c r="E813" s="14" t="s">
        <v>1787</v>
      </c>
      <c r="F813" s="14">
        <v>3</v>
      </c>
      <c r="G813" s="14">
        <v>65</v>
      </c>
      <c r="H813" s="14">
        <v>25</v>
      </c>
      <c r="I813" s="14"/>
      <c r="J813" s="14"/>
      <c r="K813" s="14"/>
      <c r="L813" s="17"/>
    </row>
    <row r="814" customHeight="1" spans="1:12">
      <c r="A814" s="14"/>
      <c r="B814" s="14" t="s">
        <v>1792</v>
      </c>
      <c r="C814" s="14" t="s">
        <v>1793</v>
      </c>
      <c r="D814" s="13" t="s">
        <v>23</v>
      </c>
      <c r="E814" s="14" t="s">
        <v>1787</v>
      </c>
      <c r="F814" s="14">
        <v>3</v>
      </c>
      <c r="G814" s="14">
        <v>65</v>
      </c>
      <c r="H814" s="14">
        <v>25</v>
      </c>
      <c r="I814" s="14"/>
      <c r="J814" s="14"/>
      <c r="K814" s="14"/>
      <c r="L814" s="17"/>
    </row>
    <row r="815" customHeight="1" spans="1:12">
      <c r="A815" s="14">
        <f>MAX($A$2:A814)+1</f>
        <v>258</v>
      </c>
      <c r="B815" s="14" t="s">
        <v>1794</v>
      </c>
      <c r="C815" s="22" t="s">
        <v>1795</v>
      </c>
      <c r="D815" s="13" t="s">
        <v>15</v>
      </c>
      <c r="E815" s="14" t="s">
        <v>1796</v>
      </c>
      <c r="F815" s="14">
        <v>3</v>
      </c>
      <c r="G815" s="14">
        <v>65</v>
      </c>
      <c r="H815" s="14">
        <v>25</v>
      </c>
      <c r="I815" s="14">
        <f>G815*H815</f>
        <v>1625</v>
      </c>
      <c r="J815" s="14" t="s">
        <v>17</v>
      </c>
      <c r="K815" s="14">
        <f>I815*3</f>
        <v>4875</v>
      </c>
      <c r="L815" s="17"/>
    </row>
    <row r="816" customHeight="1" spans="1:12">
      <c r="A816" s="14"/>
      <c r="B816" s="14" t="s">
        <v>1797</v>
      </c>
      <c r="C816" s="14" t="s">
        <v>1798</v>
      </c>
      <c r="D816" s="13" t="s">
        <v>20</v>
      </c>
      <c r="E816" s="14" t="s">
        <v>1796</v>
      </c>
      <c r="F816" s="14">
        <v>3</v>
      </c>
      <c r="G816" s="14">
        <v>65</v>
      </c>
      <c r="H816" s="14">
        <v>25</v>
      </c>
      <c r="I816" s="14"/>
      <c r="J816" s="14"/>
      <c r="K816" s="14"/>
      <c r="L816" s="17"/>
    </row>
    <row r="817" customHeight="1" spans="1:12">
      <c r="A817" s="14"/>
      <c r="B817" s="14" t="s">
        <v>1799</v>
      </c>
      <c r="C817" s="14" t="s">
        <v>1800</v>
      </c>
      <c r="D817" s="13" t="s">
        <v>23</v>
      </c>
      <c r="E817" s="14" t="s">
        <v>1796</v>
      </c>
      <c r="F817" s="14">
        <v>3</v>
      </c>
      <c r="G817" s="14">
        <v>65</v>
      </c>
      <c r="H817" s="14">
        <v>25</v>
      </c>
      <c r="I817" s="14"/>
      <c r="J817" s="14"/>
      <c r="K817" s="14"/>
      <c r="L817" s="17"/>
    </row>
    <row r="818" customHeight="1" spans="1:12">
      <c r="A818" s="14"/>
      <c r="B818" s="14" t="s">
        <v>1801</v>
      </c>
      <c r="C818" s="14" t="s">
        <v>1802</v>
      </c>
      <c r="D818" s="13" t="s">
        <v>23</v>
      </c>
      <c r="E818" s="14" t="s">
        <v>1796</v>
      </c>
      <c r="F818" s="14">
        <v>3</v>
      </c>
      <c r="G818" s="14">
        <v>65</v>
      </c>
      <c r="H818" s="14">
        <v>25</v>
      </c>
      <c r="I818" s="14"/>
      <c r="J818" s="14"/>
      <c r="K818" s="14"/>
      <c r="L818" s="17"/>
    </row>
    <row r="819" customHeight="1" spans="1:12">
      <c r="A819" s="14">
        <f>MAX($A$2:A818)+1</f>
        <v>259</v>
      </c>
      <c r="B819" s="14" t="s">
        <v>1803</v>
      </c>
      <c r="C819" s="22" t="s">
        <v>1804</v>
      </c>
      <c r="D819" s="13" t="s">
        <v>15</v>
      </c>
      <c r="E819" s="14" t="s">
        <v>1805</v>
      </c>
      <c r="F819" s="14">
        <v>4</v>
      </c>
      <c r="G819" s="14">
        <v>65</v>
      </c>
      <c r="H819" s="14">
        <v>25</v>
      </c>
      <c r="I819" s="14">
        <f>G819*H819</f>
        <v>1625</v>
      </c>
      <c r="J819" s="14" t="s">
        <v>17</v>
      </c>
      <c r="K819" s="14">
        <f>I819*3</f>
        <v>4875</v>
      </c>
      <c r="L819" s="17"/>
    </row>
    <row r="820" customHeight="1" spans="1:12">
      <c r="A820" s="14"/>
      <c r="B820" s="14" t="s">
        <v>1806</v>
      </c>
      <c r="C820" s="14" t="s">
        <v>1807</v>
      </c>
      <c r="D820" s="13" t="s">
        <v>20</v>
      </c>
      <c r="E820" s="14" t="s">
        <v>1805</v>
      </c>
      <c r="F820" s="14">
        <v>4</v>
      </c>
      <c r="G820" s="14">
        <v>65</v>
      </c>
      <c r="H820" s="14">
        <v>25</v>
      </c>
      <c r="I820" s="14"/>
      <c r="J820" s="14"/>
      <c r="K820" s="14"/>
      <c r="L820" s="17"/>
    </row>
    <row r="821" customHeight="1" spans="1:12">
      <c r="A821" s="14"/>
      <c r="B821" s="14" t="s">
        <v>188</v>
      </c>
      <c r="C821" s="14" t="s">
        <v>1808</v>
      </c>
      <c r="D821" s="13" t="s">
        <v>23</v>
      </c>
      <c r="E821" s="14" t="s">
        <v>1805</v>
      </c>
      <c r="F821" s="14">
        <v>4</v>
      </c>
      <c r="G821" s="14">
        <v>65</v>
      </c>
      <c r="H821" s="14">
        <v>25</v>
      </c>
      <c r="I821" s="14"/>
      <c r="J821" s="14"/>
      <c r="K821" s="14"/>
      <c r="L821" s="17"/>
    </row>
    <row r="822" customHeight="1" spans="1:12">
      <c r="A822" s="14"/>
      <c r="B822" s="14" t="s">
        <v>1809</v>
      </c>
      <c r="C822" s="14" t="s">
        <v>1810</v>
      </c>
      <c r="D822" s="13" t="s">
        <v>23</v>
      </c>
      <c r="E822" s="14" t="s">
        <v>1805</v>
      </c>
      <c r="F822" s="14">
        <v>4</v>
      </c>
      <c r="G822" s="14">
        <v>65</v>
      </c>
      <c r="H822" s="14">
        <v>25</v>
      </c>
      <c r="I822" s="14"/>
      <c r="J822" s="14"/>
      <c r="K822" s="14"/>
      <c r="L822" s="17"/>
    </row>
    <row r="823" customHeight="1" spans="1:12">
      <c r="A823" s="14">
        <f>MAX($A$2:A822)+1</f>
        <v>260</v>
      </c>
      <c r="B823" s="14" t="s">
        <v>463</v>
      </c>
      <c r="C823" s="22" t="s">
        <v>1811</v>
      </c>
      <c r="D823" s="13" t="s">
        <v>15</v>
      </c>
      <c r="E823" s="14" t="s">
        <v>1812</v>
      </c>
      <c r="F823" s="14">
        <v>4</v>
      </c>
      <c r="G823" s="14">
        <v>65</v>
      </c>
      <c r="H823" s="14">
        <v>25</v>
      </c>
      <c r="I823" s="14">
        <f t="shared" ref="I823:I828" si="59">G823*H823</f>
        <v>1625</v>
      </c>
      <c r="J823" s="14" t="s">
        <v>17</v>
      </c>
      <c r="K823" s="14">
        <f>I823*3</f>
        <v>4875</v>
      </c>
      <c r="L823" s="17"/>
    </row>
    <row r="824" customHeight="1" spans="1:12">
      <c r="A824" s="14"/>
      <c r="B824" s="14" t="s">
        <v>697</v>
      </c>
      <c r="C824" s="14" t="s">
        <v>1813</v>
      </c>
      <c r="D824" s="13" t="s">
        <v>20</v>
      </c>
      <c r="E824" s="14" t="s">
        <v>1812</v>
      </c>
      <c r="F824" s="14">
        <v>4</v>
      </c>
      <c r="G824" s="14">
        <v>65</v>
      </c>
      <c r="H824" s="14">
        <v>25</v>
      </c>
      <c r="I824" s="14"/>
      <c r="J824" s="14"/>
      <c r="K824" s="14"/>
      <c r="L824" s="17"/>
    </row>
    <row r="825" customHeight="1" spans="1:12">
      <c r="A825" s="14"/>
      <c r="B825" s="14" t="s">
        <v>1814</v>
      </c>
      <c r="C825" s="14" t="s">
        <v>1815</v>
      </c>
      <c r="D825" s="13" t="s">
        <v>23</v>
      </c>
      <c r="E825" s="14" t="s">
        <v>1812</v>
      </c>
      <c r="F825" s="14">
        <v>4</v>
      </c>
      <c r="G825" s="14">
        <v>65</v>
      </c>
      <c r="H825" s="14">
        <v>25</v>
      </c>
      <c r="I825" s="14"/>
      <c r="J825" s="14"/>
      <c r="K825" s="14"/>
      <c r="L825" s="17"/>
    </row>
    <row r="826" customHeight="1" spans="1:12">
      <c r="A826" s="14"/>
      <c r="B826" s="14" t="s">
        <v>1816</v>
      </c>
      <c r="C826" s="14" t="s">
        <v>1817</v>
      </c>
      <c r="D826" s="13" t="s">
        <v>23</v>
      </c>
      <c r="E826" s="14" t="s">
        <v>1812</v>
      </c>
      <c r="F826" s="14">
        <v>4</v>
      </c>
      <c r="G826" s="14">
        <v>65</v>
      </c>
      <c r="H826" s="14">
        <v>25</v>
      </c>
      <c r="I826" s="14"/>
      <c r="J826" s="14"/>
      <c r="K826" s="14"/>
      <c r="L826" s="17"/>
    </row>
    <row r="827" ht="50" customHeight="1" spans="1:12">
      <c r="A827" s="14">
        <f>MAX($A$2:A826)+1</f>
        <v>261</v>
      </c>
      <c r="B827" s="14" t="s">
        <v>1818</v>
      </c>
      <c r="C827" s="22" t="s">
        <v>1819</v>
      </c>
      <c r="D827" s="13" t="s">
        <v>15</v>
      </c>
      <c r="E827" s="14" t="s">
        <v>1820</v>
      </c>
      <c r="F827" s="14">
        <v>1</v>
      </c>
      <c r="G827" s="14">
        <v>35</v>
      </c>
      <c r="H827" s="14">
        <v>25</v>
      </c>
      <c r="I827" s="14">
        <f t="shared" si="59"/>
        <v>875</v>
      </c>
      <c r="J827" s="14" t="s">
        <v>17</v>
      </c>
      <c r="K827" s="14">
        <f>ROUND(I827*(4/31),2)</f>
        <v>112.9</v>
      </c>
      <c r="L827" s="17" t="s">
        <v>1821</v>
      </c>
    </row>
    <row r="828" customHeight="1" spans="1:12">
      <c r="A828" s="14">
        <f>MAX($A$2:A827)+1</f>
        <v>262</v>
      </c>
      <c r="B828" s="14" t="s">
        <v>1822</v>
      </c>
      <c r="C828" s="22" t="s">
        <v>1823</v>
      </c>
      <c r="D828" s="13" t="s">
        <v>15</v>
      </c>
      <c r="E828" s="14" t="s">
        <v>1824</v>
      </c>
      <c r="F828" s="14">
        <v>5</v>
      </c>
      <c r="G828" s="14">
        <v>65</v>
      </c>
      <c r="H828" s="14">
        <v>25</v>
      </c>
      <c r="I828" s="14">
        <f t="shared" si="59"/>
        <v>1625</v>
      </c>
      <c r="J828" s="14" t="s">
        <v>17</v>
      </c>
      <c r="K828" s="14">
        <f>I828*3</f>
        <v>4875</v>
      </c>
      <c r="L828" s="17"/>
    </row>
    <row r="829" customHeight="1" spans="1:12">
      <c r="A829" s="14"/>
      <c r="B829" s="14" t="s">
        <v>1825</v>
      </c>
      <c r="C829" s="14" t="s">
        <v>1826</v>
      </c>
      <c r="D829" s="13" t="s">
        <v>20</v>
      </c>
      <c r="E829" s="14" t="s">
        <v>1824</v>
      </c>
      <c r="F829" s="14">
        <v>5</v>
      </c>
      <c r="G829" s="14">
        <v>65</v>
      </c>
      <c r="H829" s="14">
        <v>25</v>
      </c>
      <c r="I829" s="14"/>
      <c r="J829" s="14"/>
      <c r="K829" s="14"/>
      <c r="L829" s="17"/>
    </row>
    <row r="830" customHeight="1" spans="1:12">
      <c r="A830" s="14"/>
      <c r="B830" s="14" t="s">
        <v>1827</v>
      </c>
      <c r="C830" s="14" t="s">
        <v>1828</v>
      </c>
      <c r="D830" s="13" t="s">
        <v>23</v>
      </c>
      <c r="E830" s="14" t="s">
        <v>1824</v>
      </c>
      <c r="F830" s="14">
        <v>5</v>
      </c>
      <c r="G830" s="14">
        <v>65</v>
      </c>
      <c r="H830" s="14">
        <v>25</v>
      </c>
      <c r="I830" s="14"/>
      <c r="J830" s="14"/>
      <c r="K830" s="14"/>
      <c r="L830" s="17"/>
    </row>
    <row r="831" customHeight="1" spans="1:12">
      <c r="A831" s="14"/>
      <c r="B831" s="14" t="s">
        <v>1829</v>
      </c>
      <c r="C831" s="14" t="s">
        <v>1830</v>
      </c>
      <c r="D831" s="13" t="s">
        <v>23</v>
      </c>
      <c r="E831" s="14" t="s">
        <v>1824</v>
      </c>
      <c r="F831" s="14">
        <v>5</v>
      </c>
      <c r="G831" s="14">
        <v>65</v>
      </c>
      <c r="H831" s="14">
        <v>25</v>
      </c>
      <c r="I831" s="14"/>
      <c r="J831" s="14"/>
      <c r="K831" s="14"/>
      <c r="L831" s="17"/>
    </row>
    <row r="832" customHeight="1" spans="1:12">
      <c r="A832" s="14"/>
      <c r="B832" s="14" t="s">
        <v>1831</v>
      </c>
      <c r="C832" s="14" t="s">
        <v>1832</v>
      </c>
      <c r="D832" s="13" t="s">
        <v>23</v>
      </c>
      <c r="E832" s="14" t="s">
        <v>1824</v>
      </c>
      <c r="F832" s="14">
        <v>5</v>
      </c>
      <c r="G832" s="14">
        <v>65</v>
      </c>
      <c r="H832" s="14">
        <v>25</v>
      </c>
      <c r="I832" s="14"/>
      <c r="J832" s="14"/>
      <c r="K832" s="14"/>
      <c r="L832" s="17"/>
    </row>
    <row r="833" customHeight="1" spans="1:12">
      <c r="A833" s="14">
        <f>MAX($A$2:A832)+1</f>
        <v>263</v>
      </c>
      <c r="B833" s="14" t="s">
        <v>1833</v>
      </c>
      <c r="C833" s="22" t="s">
        <v>1834</v>
      </c>
      <c r="D833" s="13" t="s">
        <v>15</v>
      </c>
      <c r="E833" s="14" t="s">
        <v>1835</v>
      </c>
      <c r="F833" s="14">
        <v>3</v>
      </c>
      <c r="G833" s="14">
        <v>65</v>
      </c>
      <c r="H833" s="14">
        <v>25</v>
      </c>
      <c r="I833" s="14">
        <f t="shared" ref="I833:I837" si="60">G833*H833</f>
        <v>1625</v>
      </c>
      <c r="J833" s="14" t="s">
        <v>17</v>
      </c>
      <c r="K833" s="14">
        <f t="shared" ref="K833:K837" si="61">I833*3</f>
        <v>4875</v>
      </c>
      <c r="L833" s="17"/>
    </row>
    <row r="834" customHeight="1" spans="1:12">
      <c r="A834" s="14"/>
      <c r="B834" s="14" t="s">
        <v>1836</v>
      </c>
      <c r="C834" s="14" t="s">
        <v>1837</v>
      </c>
      <c r="D834" s="13" t="s">
        <v>20</v>
      </c>
      <c r="E834" s="14" t="s">
        <v>1835</v>
      </c>
      <c r="F834" s="14">
        <v>3</v>
      </c>
      <c r="G834" s="14">
        <v>65</v>
      </c>
      <c r="H834" s="14">
        <v>25</v>
      </c>
      <c r="I834" s="14"/>
      <c r="J834" s="14"/>
      <c r="K834" s="14"/>
      <c r="L834" s="17"/>
    </row>
    <row r="835" customHeight="1" spans="1:12">
      <c r="A835" s="14"/>
      <c r="B835" s="14" t="s">
        <v>1838</v>
      </c>
      <c r="C835" s="14" t="s">
        <v>1839</v>
      </c>
      <c r="D835" s="13" t="s">
        <v>23</v>
      </c>
      <c r="E835" s="14" t="s">
        <v>1835</v>
      </c>
      <c r="F835" s="14">
        <v>3</v>
      </c>
      <c r="G835" s="14">
        <v>65</v>
      </c>
      <c r="H835" s="14">
        <v>25</v>
      </c>
      <c r="I835" s="14"/>
      <c r="J835" s="14"/>
      <c r="K835" s="14"/>
      <c r="L835" s="17"/>
    </row>
    <row r="836" ht="29" customHeight="1" spans="1:12">
      <c r="A836" s="14">
        <f>MAX($A$2:A835)+1</f>
        <v>264</v>
      </c>
      <c r="B836" s="14" t="s">
        <v>1840</v>
      </c>
      <c r="C836" s="22" t="s">
        <v>1841</v>
      </c>
      <c r="D836" s="13" t="s">
        <v>15</v>
      </c>
      <c r="E836" s="14" t="s">
        <v>1842</v>
      </c>
      <c r="F836" s="14">
        <v>1</v>
      </c>
      <c r="G836" s="14">
        <v>35</v>
      </c>
      <c r="H836" s="14">
        <v>25</v>
      </c>
      <c r="I836" s="14">
        <f t="shared" si="60"/>
        <v>875</v>
      </c>
      <c r="J836" s="14" t="s">
        <v>17</v>
      </c>
      <c r="K836" s="14">
        <f>I836*2</f>
        <v>1750</v>
      </c>
      <c r="L836" s="17" t="s">
        <v>1843</v>
      </c>
    </row>
    <row r="837" customHeight="1" spans="1:12">
      <c r="A837" s="14">
        <f>MAX($A$2:A836)+1</f>
        <v>265</v>
      </c>
      <c r="B837" s="14" t="s">
        <v>1844</v>
      </c>
      <c r="C837" s="22" t="s">
        <v>1845</v>
      </c>
      <c r="D837" s="13" t="s">
        <v>15</v>
      </c>
      <c r="E837" s="14" t="s">
        <v>1846</v>
      </c>
      <c r="F837" s="14">
        <v>4</v>
      </c>
      <c r="G837" s="14">
        <v>65</v>
      </c>
      <c r="H837" s="14">
        <v>25</v>
      </c>
      <c r="I837" s="14">
        <f t="shared" si="60"/>
        <v>1625</v>
      </c>
      <c r="J837" s="14" t="s">
        <v>17</v>
      </c>
      <c r="K837" s="14">
        <f t="shared" si="61"/>
        <v>4875</v>
      </c>
      <c r="L837" s="17"/>
    </row>
    <row r="838" customHeight="1" spans="1:12">
      <c r="A838" s="14"/>
      <c r="B838" s="14" t="s">
        <v>1847</v>
      </c>
      <c r="C838" s="14" t="s">
        <v>1848</v>
      </c>
      <c r="D838" s="13" t="s">
        <v>20</v>
      </c>
      <c r="E838" s="14" t="s">
        <v>1846</v>
      </c>
      <c r="F838" s="14">
        <v>4</v>
      </c>
      <c r="G838" s="14">
        <v>65</v>
      </c>
      <c r="H838" s="14">
        <v>25</v>
      </c>
      <c r="I838" s="14"/>
      <c r="J838" s="14"/>
      <c r="K838" s="14"/>
      <c r="L838" s="17"/>
    </row>
    <row r="839" customHeight="1" spans="1:12">
      <c r="A839" s="14"/>
      <c r="B839" s="14" t="s">
        <v>1849</v>
      </c>
      <c r="C839" s="14" t="s">
        <v>1850</v>
      </c>
      <c r="D839" s="13" t="s">
        <v>23</v>
      </c>
      <c r="E839" s="14" t="s">
        <v>1846</v>
      </c>
      <c r="F839" s="14">
        <v>4</v>
      </c>
      <c r="G839" s="14">
        <v>65</v>
      </c>
      <c r="H839" s="14">
        <v>25</v>
      </c>
      <c r="I839" s="14"/>
      <c r="J839" s="14"/>
      <c r="K839" s="14"/>
      <c r="L839" s="17"/>
    </row>
    <row r="840" customHeight="1" spans="1:12">
      <c r="A840" s="14"/>
      <c r="B840" s="14" t="s">
        <v>1851</v>
      </c>
      <c r="C840" s="14" t="s">
        <v>704</v>
      </c>
      <c r="D840" s="13" t="s">
        <v>23</v>
      </c>
      <c r="E840" s="14" t="s">
        <v>1846</v>
      </c>
      <c r="F840" s="14">
        <v>4</v>
      </c>
      <c r="G840" s="14">
        <v>65</v>
      </c>
      <c r="H840" s="14">
        <v>25</v>
      </c>
      <c r="I840" s="14"/>
      <c r="J840" s="14"/>
      <c r="K840" s="14"/>
      <c r="L840" s="17"/>
    </row>
    <row r="841" customHeight="1" spans="1:12">
      <c r="A841" s="14">
        <f>MAX($A$2:A840)+1</f>
        <v>266</v>
      </c>
      <c r="B841" s="14" t="s">
        <v>1852</v>
      </c>
      <c r="C841" s="22" t="s">
        <v>1853</v>
      </c>
      <c r="D841" s="13" t="s">
        <v>15</v>
      </c>
      <c r="E841" s="14" t="s">
        <v>1854</v>
      </c>
      <c r="F841" s="14">
        <v>1</v>
      </c>
      <c r="G841" s="14">
        <v>35</v>
      </c>
      <c r="H841" s="14">
        <v>25</v>
      </c>
      <c r="I841" s="14">
        <f t="shared" ref="I841:I845" si="62">G841*H841</f>
        <v>875</v>
      </c>
      <c r="J841" s="14" t="s">
        <v>17</v>
      </c>
      <c r="K841" s="14">
        <f t="shared" ref="K841:K845" si="63">I841*3</f>
        <v>2625</v>
      </c>
      <c r="L841" s="17"/>
    </row>
    <row r="842" customHeight="1" spans="1:12">
      <c r="A842" s="14">
        <f>MAX($A$2:A841)+1</f>
        <v>267</v>
      </c>
      <c r="B842" s="14" t="s">
        <v>1855</v>
      </c>
      <c r="C842" s="22" t="s">
        <v>1856</v>
      </c>
      <c r="D842" s="13" t="s">
        <v>15</v>
      </c>
      <c r="E842" s="14" t="s">
        <v>1857</v>
      </c>
      <c r="F842" s="14">
        <v>3</v>
      </c>
      <c r="G842" s="14">
        <v>65</v>
      </c>
      <c r="H842" s="14">
        <v>25</v>
      </c>
      <c r="I842" s="14">
        <f t="shared" si="62"/>
        <v>1625</v>
      </c>
      <c r="J842" s="14" t="s">
        <v>17</v>
      </c>
      <c r="K842" s="14">
        <f t="shared" si="63"/>
        <v>4875</v>
      </c>
      <c r="L842" s="17"/>
    </row>
    <row r="843" customHeight="1" spans="1:12">
      <c r="A843" s="14"/>
      <c r="B843" s="14" t="s">
        <v>1858</v>
      </c>
      <c r="C843" s="14" t="s">
        <v>861</v>
      </c>
      <c r="D843" s="13" t="s">
        <v>20</v>
      </c>
      <c r="E843" s="14" t="s">
        <v>1857</v>
      </c>
      <c r="F843" s="14">
        <v>3</v>
      </c>
      <c r="G843" s="14">
        <v>65</v>
      </c>
      <c r="H843" s="14">
        <v>25</v>
      </c>
      <c r="I843" s="14"/>
      <c r="J843" s="14"/>
      <c r="K843" s="14"/>
      <c r="L843" s="17"/>
    </row>
    <row r="844" customHeight="1" spans="1:12">
      <c r="A844" s="14"/>
      <c r="B844" s="14" t="s">
        <v>1859</v>
      </c>
      <c r="C844" s="14" t="s">
        <v>663</v>
      </c>
      <c r="D844" s="13" t="s">
        <v>23</v>
      </c>
      <c r="E844" s="14" t="s">
        <v>1857</v>
      </c>
      <c r="F844" s="14">
        <v>3</v>
      </c>
      <c r="G844" s="14">
        <v>65</v>
      </c>
      <c r="H844" s="14">
        <v>25</v>
      </c>
      <c r="I844" s="14"/>
      <c r="J844" s="14"/>
      <c r="K844" s="14"/>
      <c r="L844" s="17"/>
    </row>
    <row r="845" customHeight="1" spans="1:12">
      <c r="A845" s="14">
        <f>MAX($A$2:A844)+1</f>
        <v>268</v>
      </c>
      <c r="B845" s="14" t="s">
        <v>1860</v>
      </c>
      <c r="C845" s="22" t="s">
        <v>1861</v>
      </c>
      <c r="D845" s="13" t="s">
        <v>15</v>
      </c>
      <c r="E845" s="14" t="s">
        <v>1862</v>
      </c>
      <c r="F845" s="14">
        <v>4</v>
      </c>
      <c r="G845" s="14">
        <v>65</v>
      </c>
      <c r="H845" s="14">
        <v>25</v>
      </c>
      <c r="I845" s="14">
        <f t="shared" si="62"/>
        <v>1625</v>
      </c>
      <c r="J845" s="14" t="s">
        <v>17</v>
      </c>
      <c r="K845" s="14">
        <f t="shared" si="63"/>
        <v>4875</v>
      </c>
      <c r="L845" s="17"/>
    </row>
    <row r="846" customHeight="1" spans="1:12">
      <c r="A846" s="14"/>
      <c r="B846" s="14" t="s">
        <v>1863</v>
      </c>
      <c r="C846" s="14" t="s">
        <v>1864</v>
      </c>
      <c r="D846" s="13" t="s">
        <v>20</v>
      </c>
      <c r="E846" s="14" t="s">
        <v>1862</v>
      </c>
      <c r="F846" s="14">
        <v>4</v>
      </c>
      <c r="G846" s="14">
        <v>65</v>
      </c>
      <c r="H846" s="14">
        <v>25</v>
      </c>
      <c r="I846" s="14"/>
      <c r="J846" s="14"/>
      <c r="K846" s="14"/>
      <c r="L846" s="17"/>
    </row>
    <row r="847" customHeight="1" spans="1:12">
      <c r="A847" s="14"/>
      <c r="B847" s="14" t="s">
        <v>1865</v>
      </c>
      <c r="C847" s="14" t="s">
        <v>1866</v>
      </c>
      <c r="D847" s="13" t="s">
        <v>23</v>
      </c>
      <c r="E847" s="14" t="s">
        <v>1862</v>
      </c>
      <c r="F847" s="14">
        <v>4</v>
      </c>
      <c r="G847" s="14">
        <v>65</v>
      </c>
      <c r="H847" s="14">
        <v>25</v>
      </c>
      <c r="I847" s="14"/>
      <c r="J847" s="14"/>
      <c r="K847" s="14"/>
      <c r="L847" s="17"/>
    </row>
    <row r="848" customHeight="1" spans="1:12">
      <c r="A848" s="14"/>
      <c r="B848" s="14" t="s">
        <v>1867</v>
      </c>
      <c r="C848" s="14" t="s">
        <v>1868</v>
      </c>
      <c r="D848" s="13" t="s">
        <v>23</v>
      </c>
      <c r="E848" s="14" t="s">
        <v>1862</v>
      </c>
      <c r="F848" s="14">
        <v>4</v>
      </c>
      <c r="G848" s="14">
        <v>65</v>
      </c>
      <c r="H848" s="14">
        <v>25</v>
      </c>
      <c r="I848" s="14"/>
      <c r="J848" s="14"/>
      <c r="K848" s="14"/>
      <c r="L848" s="17"/>
    </row>
    <row r="849" customHeight="1" spans="1:12">
      <c r="A849" s="14">
        <f>MAX($A$2:A848)+1</f>
        <v>269</v>
      </c>
      <c r="B849" s="14" t="s">
        <v>336</v>
      </c>
      <c r="C849" s="22" t="s">
        <v>1869</v>
      </c>
      <c r="D849" s="13" t="s">
        <v>15</v>
      </c>
      <c r="E849" s="14" t="s">
        <v>1870</v>
      </c>
      <c r="F849" s="14">
        <v>1</v>
      </c>
      <c r="G849" s="14">
        <v>35</v>
      </c>
      <c r="H849" s="14">
        <v>25</v>
      </c>
      <c r="I849" s="14">
        <f>G849*H849</f>
        <v>875</v>
      </c>
      <c r="J849" s="14" t="s">
        <v>17</v>
      </c>
      <c r="K849" s="14">
        <f t="shared" ref="K849:K853" si="64">I849*3</f>
        <v>2625</v>
      </c>
      <c r="L849" s="17"/>
    </row>
    <row r="850" customHeight="1" spans="1:12">
      <c r="A850" s="14">
        <f>MAX($A$2:A849)+1</f>
        <v>270</v>
      </c>
      <c r="B850" s="14" t="s">
        <v>899</v>
      </c>
      <c r="C850" s="22" t="s">
        <v>1871</v>
      </c>
      <c r="D850" s="13" t="s">
        <v>15</v>
      </c>
      <c r="E850" s="14" t="s">
        <v>1872</v>
      </c>
      <c r="F850" s="14">
        <v>2</v>
      </c>
      <c r="G850" s="14">
        <v>65</v>
      </c>
      <c r="H850" s="14">
        <v>25</v>
      </c>
      <c r="I850" s="14">
        <f>G850*H850</f>
        <v>1625</v>
      </c>
      <c r="J850" s="14" t="s">
        <v>17</v>
      </c>
      <c r="K850" s="14">
        <f t="shared" si="64"/>
        <v>4875</v>
      </c>
      <c r="L850" s="17"/>
    </row>
    <row r="851" customHeight="1" spans="1:12">
      <c r="A851" s="14"/>
      <c r="B851" s="14" t="s">
        <v>1873</v>
      </c>
      <c r="C851" s="14" t="s">
        <v>1874</v>
      </c>
      <c r="D851" s="13" t="s">
        <v>20</v>
      </c>
      <c r="E851" s="14" t="s">
        <v>1872</v>
      </c>
      <c r="F851" s="14">
        <v>2</v>
      </c>
      <c r="G851" s="14">
        <v>65</v>
      </c>
      <c r="H851" s="14">
        <v>25</v>
      </c>
      <c r="I851" s="14"/>
      <c r="J851" s="14"/>
      <c r="K851" s="14"/>
      <c r="L851" s="17"/>
    </row>
    <row r="852" customHeight="1" spans="1:12">
      <c r="A852" s="14"/>
      <c r="B852" s="14" t="s">
        <v>413</v>
      </c>
      <c r="C852" s="14" t="s">
        <v>1875</v>
      </c>
      <c r="D852" s="13" t="s">
        <v>23</v>
      </c>
      <c r="E852" s="14" t="s">
        <v>1872</v>
      </c>
      <c r="F852" s="14">
        <v>2</v>
      </c>
      <c r="G852" s="14">
        <v>65</v>
      </c>
      <c r="H852" s="14">
        <v>25</v>
      </c>
      <c r="I852" s="14"/>
      <c r="J852" s="14"/>
      <c r="K852" s="14"/>
      <c r="L852" s="17"/>
    </row>
    <row r="853" customHeight="1" spans="1:12">
      <c r="A853" s="14">
        <f>MAX($A$2:A852)+1</f>
        <v>271</v>
      </c>
      <c r="B853" s="14" t="s">
        <v>1876</v>
      </c>
      <c r="C853" s="23" t="s">
        <v>1877</v>
      </c>
      <c r="D853" s="13" t="s">
        <v>15</v>
      </c>
      <c r="E853" s="14" t="s">
        <v>1878</v>
      </c>
      <c r="F853" s="14">
        <v>4</v>
      </c>
      <c r="G853" s="14">
        <v>65</v>
      </c>
      <c r="H853" s="14">
        <v>25</v>
      </c>
      <c r="I853" s="14">
        <f>G853*H853</f>
        <v>1625</v>
      </c>
      <c r="J853" s="14" t="s">
        <v>17</v>
      </c>
      <c r="K853" s="14">
        <f t="shared" si="64"/>
        <v>4875</v>
      </c>
      <c r="L853" s="17"/>
    </row>
    <row r="854" customHeight="1" spans="1:12">
      <c r="A854" s="14"/>
      <c r="B854" s="14" t="s">
        <v>1879</v>
      </c>
      <c r="C854" s="14" t="s">
        <v>1880</v>
      </c>
      <c r="D854" s="13" t="s">
        <v>20</v>
      </c>
      <c r="E854" s="14" t="s">
        <v>1878</v>
      </c>
      <c r="F854" s="14">
        <v>4</v>
      </c>
      <c r="G854" s="14">
        <v>65</v>
      </c>
      <c r="H854" s="14">
        <v>25</v>
      </c>
      <c r="I854" s="14"/>
      <c r="J854" s="14"/>
      <c r="K854" s="14"/>
      <c r="L854" s="17"/>
    </row>
    <row r="855" customHeight="1" spans="1:12">
      <c r="A855" s="14"/>
      <c r="B855" s="14" t="s">
        <v>1881</v>
      </c>
      <c r="C855" s="14" t="s">
        <v>1640</v>
      </c>
      <c r="D855" s="13" t="s">
        <v>23</v>
      </c>
      <c r="E855" s="14" t="s">
        <v>1878</v>
      </c>
      <c r="F855" s="14">
        <v>4</v>
      </c>
      <c r="G855" s="14">
        <v>65</v>
      </c>
      <c r="H855" s="14">
        <v>25</v>
      </c>
      <c r="I855" s="14"/>
      <c r="J855" s="14"/>
      <c r="K855" s="14"/>
      <c r="L855" s="17"/>
    </row>
    <row r="856" customHeight="1" spans="1:12">
      <c r="A856" s="14"/>
      <c r="B856" s="14" t="s">
        <v>1882</v>
      </c>
      <c r="C856" s="14" t="s">
        <v>1883</v>
      </c>
      <c r="D856" s="13" t="s">
        <v>23</v>
      </c>
      <c r="E856" s="14" t="s">
        <v>1878</v>
      </c>
      <c r="F856" s="14">
        <v>4</v>
      </c>
      <c r="G856" s="14">
        <v>65</v>
      </c>
      <c r="H856" s="14">
        <v>25</v>
      </c>
      <c r="I856" s="14"/>
      <c r="J856" s="14"/>
      <c r="K856" s="14"/>
      <c r="L856" s="17"/>
    </row>
    <row r="857" customHeight="1" spans="1:12">
      <c r="A857" s="18">
        <f>MAX($A$2:A856)+1</f>
        <v>272</v>
      </c>
      <c r="B857" s="14" t="s">
        <v>1441</v>
      </c>
      <c r="C857" s="22" t="s">
        <v>1884</v>
      </c>
      <c r="D857" s="13" t="s">
        <v>15</v>
      </c>
      <c r="E857" s="18" t="s">
        <v>1885</v>
      </c>
      <c r="F857" s="18">
        <v>2</v>
      </c>
      <c r="G857" s="18">
        <v>65</v>
      </c>
      <c r="H857" s="18">
        <v>25</v>
      </c>
      <c r="I857" s="18">
        <f>G857*H857</f>
        <v>1625</v>
      </c>
      <c r="J857" s="18" t="s">
        <v>17</v>
      </c>
      <c r="K857" s="18">
        <f>ROUND(875*1+1625*2,2)</f>
        <v>4125</v>
      </c>
      <c r="L857" s="20" t="s">
        <v>1886</v>
      </c>
    </row>
    <row r="858" ht="27" customHeight="1" spans="1:12">
      <c r="A858" s="10"/>
      <c r="B858" s="14" t="s">
        <v>975</v>
      </c>
      <c r="C858" s="22" t="s">
        <v>1887</v>
      </c>
      <c r="D858" s="13" t="s">
        <v>20</v>
      </c>
      <c r="E858" s="10"/>
      <c r="F858" s="10"/>
      <c r="G858" s="10"/>
      <c r="H858" s="10"/>
      <c r="I858" s="10"/>
      <c r="J858" s="10"/>
      <c r="K858" s="10"/>
      <c r="L858" s="7"/>
    </row>
    <row r="859" customHeight="1" spans="1:12">
      <c r="A859" s="14">
        <f>MAX($A$2:A857)+1</f>
        <v>273</v>
      </c>
      <c r="B859" s="14" t="s">
        <v>1888</v>
      </c>
      <c r="C859" s="22" t="s">
        <v>1889</v>
      </c>
      <c r="D859" s="13" t="s">
        <v>15</v>
      </c>
      <c r="E859" s="14" t="s">
        <v>1890</v>
      </c>
      <c r="F859" s="14">
        <v>1</v>
      </c>
      <c r="G859" s="14">
        <v>35</v>
      </c>
      <c r="H859" s="14">
        <v>25</v>
      </c>
      <c r="I859" s="14">
        <f>G859*H859</f>
        <v>875</v>
      </c>
      <c r="J859" s="14" t="s">
        <v>17</v>
      </c>
      <c r="K859" s="14">
        <f>I859*3</f>
        <v>2625</v>
      </c>
      <c r="L859" s="17"/>
    </row>
    <row r="860" customHeight="1" spans="1:12">
      <c r="A860" s="14">
        <f>MAX($A$2:A859)+1</f>
        <v>274</v>
      </c>
      <c r="B860" s="14" t="s">
        <v>1891</v>
      </c>
      <c r="C860" s="22" t="s">
        <v>1892</v>
      </c>
      <c r="D860" s="13" t="s">
        <v>15</v>
      </c>
      <c r="E860" s="14" t="s">
        <v>1893</v>
      </c>
      <c r="F860" s="14">
        <v>4</v>
      </c>
      <c r="G860" s="14">
        <v>65</v>
      </c>
      <c r="H860" s="14">
        <v>25</v>
      </c>
      <c r="I860" s="14">
        <f>G860*H860</f>
        <v>1625</v>
      </c>
      <c r="J860" s="14" t="s">
        <v>17</v>
      </c>
      <c r="K860" s="14">
        <f>I860*3</f>
        <v>4875</v>
      </c>
      <c r="L860" s="17"/>
    </row>
    <row r="861" customHeight="1" spans="1:12">
      <c r="A861" s="14"/>
      <c r="B861" s="14" t="s">
        <v>1894</v>
      </c>
      <c r="C861" s="14" t="s">
        <v>1895</v>
      </c>
      <c r="D861" s="13" t="s">
        <v>20</v>
      </c>
      <c r="E861" s="14" t="s">
        <v>1893</v>
      </c>
      <c r="F861" s="14">
        <v>4</v>
      </c>
      <c r="G861" s="14">
        <v>65</v>
      </c>
      <c r="H861" s="14">
        <v>25</v>
      </c>
      <c r="I861" s="14"/>
      <c r="J861" s="14"/>
      <c r="K861" s="14"/>
      <c r="L861" s="17"/>
    </row>
    <row r="862" customHeight="1" spans="1:12">
      <c r="A862" s="14"/>
      <c r="B862" s="14" t="s">
        <v>47</v>
      </c>
      <c r="C862" s="14" t="s">
        <v>1896</v>
      </c>
      <c r="D862" s="13" t="s">
        <v>23</v>
      </c>
      <c r="E862" s="14" t="s">
        <v>1893</v>
      </c>
      <c r="F862" s="14">
        <v>4</v>
      </c>
      <c r="G862" s="14">
        <v>65</v>
      </c>
      <c r="H862" s="14">
        <v>25</v>
      </c>
      <c r="I862" s="14"/>
      <c r="J862" s="14"/>
      <c r="K862" s="14"/>
      <c r="L862" s="17"/>
    </row>
    <row r="863" customHeight="1" spans="1:12">
      <c r="A863" s="14"/>
      <c r="B863" s="14" t="s">
        <v>47</v>
      </c>
      <c r="C863" s="14" t="s">
        <v>1897</v>
      </c>
      <c r="D863" s="13" t="s">
        <v>23</v>
      </c>
      <c r="E863" s="14" t="s">
        <v>1893</v>
      </c>
      <c r="F863" s="14">
        <v>4</v>
      </c>
      <c r="G863" s="14">
        <v>65</v>
      </c>
      <c r="H863" s="14">
        <v>25</v>
      </c>
      <c r="I863" s="14"/>
      <c r="J863" s="14"/>
      <c r="K863" s="14"/>
      <c r="L863" s="17"/>
    </row>
    <row r="864" customHeight="1" spans="1:12">
      <c r="A864" s="14">
        <f>MAX($A$2:A863)+1</f>
        <v>275</v>
      </c>
      <c r="B864" s="14" t="s">
        <v>1898</v>
      </c>
      <c r="C864" s="22" t="s">
        <v>1899</v>
      </c>
      <c r="D864" s="13" t="s">
        <v>15</v>
      </c>
      <c r="E864" s="14" t="s">
        <v>1900</v>
      </c>
      <c r="F864" s="14">
        <v>2</v>
      </c>
      <c r="G864" s="14">
        <v>65</v>
      </c>
      <c r="H864" s="14">
        <v>25</v>
      </c>
      <c r="I864" s="14">
        <f>G864*H864</f>
        <v>1625</v>
      </c>
      <c r="J864" s="14" t="s">
        <v>17</v>
      </c>
      <c r="K864" s="14">
        <f>I864*3</f>
        <v>4875</v>
      </c>
      <c r="L864" s="17"/>
    </row>
    <row r="865" customHeight="1" spans="1:12">
      <c r="A865" s="14"/>
      <c r="B865" s="14" t="s">
        <v>1901</v>
      </c>
      <c r="C865" s="14" t="s">
        <v>1902</v>
      </c>
      <c r="D865" s="13" t="s">
        <v>20</v>
      </c>
      <c r="E865" s="14" t="s">
        <v>1900</v>
      </c>
      <c r="F865" s="14">
        <v>2</v>
      </c>
      <c r="G865" s="14">
        <v>65</v>
      </c>
      <c r="H865" s="14">
        <v>25</v>
      </c>
      <c r="I865" s="14"/>
      <c r="J865" s="14"/>
      <c r="K865" s="14"/>
      <c r="L865" s="17"/>
    </row>
    <row r="866" customHeight="1" spans="1:12">
      <c r="A866" s="14"/>
      <c r="B866" s="14" t="s">
        <v>1903</v>
      </c>
      <c r="C866" s="14" t="s">
        <v>1904</v>
      </c>
      <c r="D866" s="13" t="s">
        <v>23</v>
      </c>
      <c r="E866" s="14" t="s">
        <v>1900</v>
      </c>
      <c r="F866" s="14">
        <v>2</v>
      </c>
      <c r="G866" s="14">
        <v>65</v>
      </c>
      <c r="H866" s="14">
        <v>25</v>
      </c>
      <c r="I866" s="14"/>
      <c r="J866" s="14"/>
      <c r="K866" s="14"/>
      <c r="L866" s="17"/>
    </row>
    <row r="867" customHeight="1" spans="1:12">
      <c r="A867" s="14">
        <f>MAX($A$2:A866)+1</f>
        <v>276</v>
      </c>
      <c r="B867" s="14" t="s">
        <v>1905</v>
      </c>
      <c r="C867" s="22" t="s">
        <v>1906</v>
      </c>
      <c r="D867" s="13" t="s">
        <v>15</v>
      </c>
      <c r="E867" s="14" t="s">
        <v>1907</v>
      </c>
      <c r="F867" s="14">
        <v>3</v>
      </c>
      <c r="G867" s="14">
        <v>65</v>
      </c>
      <c r="H867" s="14">
        <v>25</v>
      </c>
      <c r="I867" s="14">
        <f t="shared" ref="I867:I872" si="65">G867*H867</f>
        <v>1625</v>
      </c>
      <c r="J867" s="14" t="s">
        <v>17</v>
      </c>
      <c r="K867" s="14">
        <f t="shared" ref="K867:K872" si="66">I867*3</f>
        <v>4875</v>
      </c>
      <c r="L867" s="17" t="s">
        <v>1908</v>
      </c>
    </row>
    <row r="868" customHeight="1" spans="1:12">
      <c r="A868" s="14"/>
      <c r="B868" s="14" t="s">
        <v>1909</v>
      </c>
      <c r="C868" s="14" t="s">
        <v>1910</v>
      </c>
      <c r="D868" s="13" t="s">
        <v>23</v>
      </c>
      <c r="E868" s="14" t="s">
        <v>1907</v>
      </c>
      <c r="F868" s="14">
        <v>3</v>
      </c>
      <c r="G868" s="14">
        <v>65</v>
      </c>
      <c r="H868" s="14">
        <v>25</v>
      </c>
      <c r="I868" s="14"/>
      <c r="J868" s="14"/>
      <c r="K868" s="14"/>
      <c r="L868" s="17"/>
    </row>
    <row r="869" customHeight="1" spans="1:12">
      <c r="A869" s="14"/>
      <c r="B869" s="14" t="s">
        <v>1909</v>
      </c>
      <c r="C869" s="14" t="s">
        <v>1018</v>
      </c>
      <c r="D869" s="13" t="s">
        <v>23</v>
      </c>
      <c r="E869" s="14" t="s">
        <v>1907</v>
      </c>
      <c r="F869" s="14">
        <v>3</v>
      </c>
      <c r="G869" s="14">
        <v>65</v>
      </c>
      <c r="H869" s="14">
        <v>25</v>
      </c>
      <c r="I869" s="14"/>
      <c r="J869" s="14"/>
      <c r="K869" s="14"/>
      <c r="L869" s="17"/>
    </row>
    <row r="870" customHeight="1" spans="1:12">
      <c r="A870" s="14">
        <f>MAX($A$2:A869)+1</f>
        <v>277</v>
      </c>
      <c r="B870" s="14" t="s">
        <v>1911</v>
      </c>
      <c r="C870" s="22" t="s">
        <v>1912</v>
      </c>
      <c r="D870" s="13" t="s">
        <v>15</v>
      </c>
      <c r="E870" s="14" t="s">
        <v>1913</v>
      </c>
      <c r="F870" s="14">
        <v>2</v>
      </c>
      <c r="G870" s="14">
        <v>65</v>
      </c>
      <c r="H870" s="14">
        <v>25</v>
      </c>
      <c r="I870" s="14">
        <f t="shared" si="65"/>
        <v>1625</v>
      </c>
      <c r="J870" s="14" t="s">
        <v>17</v>
      </c>
      <c r="K870" s="14">
        <f t="shared" si="66"/>
        <v>4875</v>
      </c>
      <c r="L870" s="17"/>
    </row>
    <row r="871" customHeight="1" spans="1:12">
      <c r="A871" s="14"/>
      <c r="B871" s="14" t="s">
        <v>1914</v>
      </c>
      <c r="C871" s="14" t="s">
        <v>1915</v>
      </c>
      <c r="D871" s="13" t="s">
        <v>20</v>
      </c>
      <c r="E871" s="14" t="s">
        <v>1913</v>
      </c>
      <c r="F871" s="14">
        <v>2</v>
      </c>
      <c r="G871" s="14">
        <v>65</v>
      </c>
      <c r="H871" s="14">
        <v>25</v>
      </c>
      <c r="I871" s="14"/>
      <c r="J871" s="14"/>
      <c r="K871" s="14"/>
      <c r="L871" s="17"/>
    </row>
    <row r="872" customHeight="1" spans="1:12">
      <c r="A872" s="14">
        <f>MAX($A$2:A871)+1</f>
        <v>278</v>
      </c>
      <c r="B872" s="14" t="s">
        <v>1916</v>
      </c>
      <c r="C872" s="22" t="s">
        <v>1917</v>
      </c>
      <c r="D872" s="13" t="s">
        <v>15</v>
      </c>
      <c r="E872" s="14" t="s">
        <v>1918</v>
      </c>
      <c r="F872" s="14">
        <v>4</v>
      </c>
      <c r="G872" s="14">
        <v>65</v>
      </c>
      <c r="H872" s="14">
        <v>25</v>
      </c>
      <c r="I872" s="14">
        <f t="shared" si="65"/>
        <v>1625</v>
      </c>
      <c r="J872" s="14" t="s">
        <v>17</v>
      </c>
      <c r="K872" s="14">
        <f t="shared" si="66"/>
        <v>4875</v>
      </c>
      <c r="L872" s="17"/>
    </row>
    <row r="873" customHeight="1" spans="1:12">
      <c r="A873" s="14"/>
      <c r="B873" s="14" t="s">
        <v>1919</v>
      </c>
      <c r="C873" s="14" t="s">
        <v>1920</v>
      </c>
      <c r="D873" s="13" t="s">
        <v>20</v>
      </c>
      <c r="E873" s="14" t="s">
        <v>1918</v>
      </c>
      <c r="F873" s="14">
        <v>4</v>
      </c>
      <c r="G873" s="14">
        <v>65</v>
      </c>
      <c r="H873" s="14">
        <v>25</v>
      </c>
      <c r="I873" s="14"/>
      <c r="J873" s="14"/>
      <c r="K873" s="14"/>
      <c r="L873" s="17"/>
    </row>
    <row r="874" customHeight="1" spans="1:12">
      <c r="A874" s="14"/>
      <c r="B874" s="14" t="s">
        <v>1921</v>
      </c>
      <c r="C874" s="14" t="s">
        <v>1922</v>
      </c>
      <c r="D874" s="13" t="s">
        <v>23</v>
      </c>
      <c r="E874" s="14" t="s">
        <v>1918</v>
      </c>
      <c r="F874" s="14">
        <v>4</v>
      </c>
      <c r="G874" s="14">
        <v>65</v>
      </c>
      <c r="H874" s="14">
        <v>25</v>
      </c>
      <c r="I874" s="14"/>
      <c r="J874" s="14"/>
      <c r="K874" s="14"/>
      <c r="L874" s="17"/>
    </row>
    <row r="875" customHeight="1" spans="1:12">
      <c r="A875" s="14"/>
      <c r="B875" s="14" t="s">
        <v>1923</v>
      </c>
      <c r="C875" s="14" t="s">
        <v>1924</v>
      </c>
      <c r="D875" s="13" t="s">
        <v>23</v>
      </c>
      <c r="E875" s="14" t="s">
        <v>1918</v>
      </c>
      <c r="F875" s="14">
        <v>4</v>
      </c>
      <c r="G875" s="14">
        <v>65</v>
      </c>
      <c r="H875" s="14">
        <v>25</v>
      </c>
      <c r="I875" s="14"/>
      <c r="J875" s="14"/>
      <c r="K875" s="14"/>
      <c r="L875" s="17"/>
    </row>
    <row r="876" customHeight="1" spans="1:12">
      <c r="A876" s="14">
        <f>MAX($A$2:A875)+1</f>
        <v>279</v>
      </c>
      <c r="B876" s="14" t="s">
        <v>1925</v>
      </c>
      <c r="C876" s="22" t="s">
        <v>1926</v>
      </c>
      <c r="D876" s="13" t="s">
        <v>15</v>
      </c>
      <c r="E876" s="14" t="s">
        <v>1927</v>
      </c>
      <c r="F876" s="14">
        <v>4</v>
      </c>
      <c r="G876" s="14">
        <v>65</v>
      </c>
      <c r="H876" s="14">
        <v>25</v>
      </c>
      <c r="I876" s="14">
        <f>G876*H876</f>
        <v>1625</v>
      </c>
      <c r="J876" s="14" t="s">
        <v>17</v>
      </c>
      <c r="K876" s="14">
        <f>I876*3</f>
        <v>4875</v>
      </c>
      <c r="L876" s="17"/>
    </row>
    <row r="877" customHeight="1" spans="1:12">
      <c r="A877" s="14"/>
      <c r="B877" s="14" t="s">
        <v>975</v>
      </c>
      <c r="C877" s="14" t="s">
        <v>1928</v>
      </c>
      <c r="D877" s="13" t="s">
        <v>20</v>
      </c>
      <c r="E877" s="14" t="s">
        <v>1927</v>
      </c>
      <c r="F877" s="14">
        <v>4</v>
      </c>
      <c r="G877" s="14">
        <v>65</v>
      </c>
      <c r="H877" s="14">
        <v>25</v>
      </c>
      <c r="I877" s="14"/>
      <c r="J877" s="14"/>
      <c r="K877" s="14"/>
      <c r="L877" s="17"/>
    </row>
    <row r="878" customHeight="1" spans="1:12">
      <c r="A878" s="14"/>
      <c r="B878" s="14" t="s">
        <v>1929</v>
      </c>
      <c r="C878" s="14" t="s">
        <v>1930</v>
      </c>
      <c r="D878" s="13" t="s">
        <v>23</v>
      </c>
      <c r="E878" s="14" t="s">
        <v>1927</v>
      </c>
      <c r="F878" s="14">
        <v>4</v>
      </c>
      <c r="G878" s="14">
        <v>65</v>
      </c>
      <c r="H878" s="14">
        <v>25</v>
      </c>
      <c r="I878" s="14"/>
      <c r="J878" s="14"/>
      <c r="K878" s="14"/>
      <c r="L878" s="17"/>
    </row>
    <row r="879" customHeight="1" spans="1:12">
      <c r="A879" s="14"/>
      <c r="B879" s="14" t="s">
        <v>1931</v>
      </c>
      <c r="C879" s="14" t="s">
        <v>487</v>
      </c>
      <c r="D879" s="13" t="s">
        <v>23</v>
      </c>
      <c r="E879" s="14" t="s">
        <v>1927</v>
      </c>
      <c r="F879" s="14">
        <v>4</v>
      </c>
      <c r="G879" s="14">
        <v>65</v>
      </c>
      <c r="H879" s="14">
        <v>25</v>
      </c>
      <c r="I879" s="14"/>
      <c r="J879" s="14"/>
      <c r="K879" s="14"/>
      <c r="L879" s="17"/>
    </row>
    <row r="880" customHeight="1" spans="1:12">
      <c r="A880" s="14">
        <f>MAX($A$2:A879)+1</f>
        <v>280</v>
      </c>
      <c r="B880" s="14" t="s">
        <v>1932</v>
      </c>
      <c r="C880" s="22" t="s">
        <v>1933</v>
      </c>
      <c r="D880" s="13" t="s">
        <v>15</v>
      </c>
      <c r="E880" s="14" t="s">
        <v>1934</v>
      </c>
      <c r="F880" s="14">
        <v>4</v>
      </c>
      <c r="G880" s="14">
        <v>65</v>
      </c>
      <c r="H880" s="14">
        <v>25</v>
      </c>
      <c r="I880" s="14">
        <f>G880*H880</f>
        <v>1625</v>
      </c>
      <c r="J880" s="14" t="s">
        <v>17</v>
      </c>
      <c r="K880" s="14">
        <f>I880*3</f>
        <v>4875</v>
      </c>
      <c r="L880" s="17"/>
    </row>
    <row r="881" customHeight="1" spans="1:12">
      <c r="A881" s="14"/>
      <c r="B881" s="14" t="s">
        <v>1935</v>
      </c>
      <c r="C881" s="14" t="s">
        <v>1936</v>
      </c>
      <c r="D881" s="13" t="s">
        <v>20</v>
      </c>
      <c r="E881" s="14" t="s">
        <v>1934</v>
      </c>
      <c r="F881" s="14">
        <v>4</v>
      </c>
      <c r="G881" s="14">
        <v>65</v>
      </c>
      <c r="H881" s="14">
        <v>25</v>
      </c>
      <c r="I881" s="14"/>
      <c r="J881" s="14"/>
      <c r="K881" s="14"/>
      <c r="L881" s="17"/>
    </row>
    <row r="882" customHeight="1" spans="1:12">
      <c r="A882" s="14"/>
      <c r="B882" s="14" t="s">
        <v>31</v>
      </c>
      <c r="C882" s="14" t="s">
        <v>1937</v>
      </c>
      <c r="D882" s="13" t="s">
        <v>23</v>
      </c>
      <c r="E882" s="14" t="s">
        <v>1934</v>
      </c>
      <c r="F882" s="14">
        <v>4</v>
      </c>
      <c r="G882" s="14">
        <v>65</v>
      </c>
      <c r="H882" s="14">
        <v>25</v>
      </c>
      <c r="I882" s="14"/>
      <c r="J882" s="14"/>
      <c r="K882" s="14"/>
      <c r="L882" s="17"/>
    </row>
    <row r="883" customHeight="1" spans="1:12">
      <c r="A883" s="14"/>
      <c r="B883" s="14" t="s">
        <v>1938</v>
      </c>
      <c r="C883" s="14" t="s">
        <v>1939</v>
      </c>
      <c r="D883" s="13" t="s">
        <v>23</v>
      </c>
      <c r="E883" s="14" t="s">
        <v>1934</v>
      </c>
      <c r="F883" s="14">
        <v>4</v>
      </c>
      <c r="G883" s="14">
        <v>65</v>
      </c>
      <c r="H883" s="14">
        <v>25</v>
      </c>
      <c r="I883" s="14"/>
      <c r="J883" s="14"/>
      <c r="K883" s="14"/>
      <c r="L883" s="17"/>
    </row>
    <row r="884" customHeight="1" spans="1:12">
      <c r="A884" s="14">
        <f>MAX($A$2:A883)+1</f>
        <v>281</v>
      </c>
      <c r="B884" s="14" t="s">
        <v>1940</v>
      </c>
      <c r="C884" s="22" t="s">
        <v>1941</v>
      </c>
      <c r="D884" s="13" t="s">
        <v>15</v>
      </c>
      <c r="E884" s="14" t="s">
        <v>1942</v>
      </c>
      <c r="F884" s="14">
        <v>3</v>
      </c>
      <c r="G884" s="14">
        <v>65</v>
      </c>
      <c r="H884" s="14">
        <v>25</v>
      </c>
      <c r="I884" s="14">
        <f t="shared" ref="I884:I889" si="67">G884*H884</f>
        <v>1625</v>
      </c>
      <c r="J884" s="14" t="s">
        <v>17</v>
      </c>
      <c r="K884" s="14">
        <f t="shared" ref="K884:K889" si="68">I884*3</f>
        <v>4875</v>
      </c>
      <c r="L884" s="17"/>
    </row>
    <row r="885" customHeight="1" spans="1:12">
      <c r="A885" s="14"/>
      <c r="B885" s="14" t="s">
        <v>1943</v>
      </c>
      <c r="C885" s="14" t="s">
        <v>1944</v>
      </c>
      <c r="D885" s="13" t="s">
        <v>20</v>
      </c>
      <c r="E885" s="14" t="s">
        <v>1942</v>
      </c>
      <c r="F885" s="14">
        <v>3</v>
      </c>
      <c r="G885" s="14">
        <v>65</v>
      </c>
      <c r="H885" s="14">
        <v>25</v>
      </c>
      <c r="I885" s="14"/>
      <c r="J885" s="14"/>
      <c r="K885" s="14"/>
      <c r="L885" s="17"/>
    </row>
    <row r="886" customHeight="1" spans="1:12">
      <c r="A886" s="14"/>
      <c r="B886" s="14" t="s">
        <v>1945</v>
      </c>
      <c r="C886" s="14" t="s">
        <v>1946</v>
      </c>
      <c r="D886" s="13" t="s">
        <v>23</v>
      </c>
      <c r="E886" s="14" t="s">
        <v>1942</v>
      </c>
      <c r="F886" s="14">
        <v>3</v>
      </c>
      <c r="G886" s="14">
        <v>65</v>
      </c>
      <c r="H886" s="14">
        <v>25</v>
      </c>
      <c r="I886" s="14"/>
      <c r="J886" s="14"/>
      <c r="K886" s="14"/>
      <c r="L886" s="17"/>
    </row>
    <row r="887" customHeight="1" spans="1:12">
      <c r="A887" s="14">
        <f>MAX($A$2:A886)+1</f>
        <v>282</v>
      </c>
      <c r="B887" s="14" t="s">
        <v>1947</v>
      </c>
      <c r="C887" s="22" t="s">
        <v>1948</v>
      </c>
      <c r="D887" s="13" t="s">
        <v>15</v>
      </c>
      <c r="E887" s="14" t="s">
        <v>1949</v>
      </c>
      <c r="F887" s="14">
        <v>2</v>
      </c>
      <c r="G887" s="14">
        <v>65</v>
      </c>
      <c r="H887" s="14">
        <v>25</v>
      </c>
      <c r="I887" s="14">
        <f t="shared" si="67"/>
        <v>1625</v>
      </c>
      <c r="J887" s="14" t="s">
        <v>17</v>
      </c>
      <c r="K887" s="14">
        <f t="shared" si="68"/>
        <v>4875</v>
      </c>
      <c r="L887" s="17"/>
    </row>
    <row r="888" customHeight="1" spans="1:12">
      <c r="A888" s="14"/>
      <c r="B888" s="14" t="s">
        <v>1950</v>
      </c>
      <c r="C888" s="14" t="s">
        <v>1951</v>
      </c>
      <c r="D888" s="13" t="s">
        <v>23</v>
      </c>
      <c r="E888" s="14" t="s">
        <v>1949</v>
      </c>
      <c r="F888" s="14">
        <v>2</v>
      </c>
      <c r="G888" s="14">
        <v>65</v>
      </c>
      <c r="H888" s="14">
        <v>25</v>
      </c>
      <c r="I888" s="14"/>
      <c r="J888" s="14"/>
      <c r="K888" s="14"/>
      <c r="L888" s="17"/>
    </row>
    <row r="889" customHeight="1" spans="1:12">
      <c r="A889" s="14">
        <f>MAX($A$2:A888)+1</f>
        <v>283</v>
      </c>
      <c r="B889" s="14" t="s">
        <v>1952</v>
      </c>
      <c r="C889" s="22" t="s">
        <v>1953</v>
      </c>
      <c r="D889" s="13" t="s">
        <v>15</v>
      </c>
      <c r="E889" s="14" t="s">
        <v>1954</v>
      </c>
      <c r="F889" s="14">
        <v>3</v>
      </c>
      <c r="G889" s="14">
        <v>65</v>
      </c>
      <c r="H889" s="14">
        <v>25</v>
      </c>
      <c r="I889" s="14">
        <f t="shared" si="67"/>
        <v>1625</v>
      </c>
      <c r="J889" s="14" t="s">
        <v>17</v>
      </c>
      <c r="K889" s="14">
        <f t="shared" si="68"/>
        <v>4875</v>
      </c>
      <c r="L889" s="17"/>
    </row>
    <row r="890" customHeight="1" spans="1:12">
      <c r="A890" s="14"/>
      <c r="B890" s="14" t="s">
        <v>1955</v>
      </c>
      <c r="C890" s="14" t="s">
        <v>1956</v>
      </c>
      <c r="D890" s="13" t="s">
        <v>20</v>
      </c>
      <c r="E890" s="14" t="s">
        <v>1954</v>
      </c>
      <c r="F890" s="14">
        <v>3</v>
      </c>
      <c r="G890" s="14">
        <v>65</v>
      </c>
      <c r="H890" s="14">
        <v>25</v>
      </c>
      <c r="I890" s="14"/>
      <c r="J890" s="14"/>
      <c r="K890" s="14"/>
      <c r="L890" s="17"/>
    </row>
    <row r="891" customHeight="1" spans="1:12">
      <c r="A891" s="14"/>
      <c r="B891" s="14" t="s">
        <v>1273</v>
      </c>
      <c r="C891" s="14" t="s">
        <v>1957</v>
      </c>
      <c r="D891" s="13" t="s">
        <v>23</v>
      </c>
      <c r="E891" s="14" t="s">
        <v>1954</v>
      </c>
      <c r="F891" s="14">
        <v>3</v>
      </c>
      <c r="G891" s="14">
        <v>65</v>
      </c>
      <c r="H891" s="14">
        <v>25</v>
      </c>
      <c r="I891" s="14"/>
      <c r="J891" s="14"/>
      <c r="K891" s="14"/>
      <c r="L891" s="17"/>
    </row>
    <row r="892" customHeight="1" spans="1:12">
      <c r="A892" s="14"/>
      <c r="B892" s="14" t="s">
        <v>1958</v>
      </c>
      <c r="C892" s="14" t="s">
        <v>487</v>
      </c>
      <c r="D892" s="13" t="s">
        <v>23</v>
      </c>
      <c r="E892" s="14" t="s">
        <v>1954</v>
      </c>
      <c r="F892" s="14">
        <v>3</v>
      </c>
      <c r="G892" s="14">
        <v>65</v>
      </c>
      <c r="H892" s="14">
        <v>25</v>
      </c>
      <c r="I892" s="14"/>
      <c r="J892" s="14"/>
      <c r="K892" s="14"/>
      <c r="L892" s="17"/>
    </row>
    <row r="893" customHeight="1" spans="1:12">
      <c r="A893" s="14">
        <f>MAX($A$2:A892)+1</f>
        <v>284</v>
      </c>
      <c r="B893" s="14" t="s">
        <v>1959</v>
      </c>
      <c r="C893" s="22" t="s">
        <v>1960</v>
      </c>
      <c r="D893" s="13" t="s">
        <v>15</v>
      </c>
      <c r="E893" s="14" t="s">
        <v>1961</v>
      </c>
      <c r="F893" s="14">
        <v>3</v>
      </c>
      <c r="G893" s="14">
        <v>65</v>
      </c>
      <c r="H893" s="14">
        <v>25</v>
      </c>
      <c r="I893" s="14">
        <f>G893*H893</f>
        <v>1625</v>
      </c>
      <c r="J893" s="14" t="s">
        <v>17</v>
      </c>
      <c r="K893" s="14">
        <f>I893*3</f>
        <v>4875</v>
      </c>
      <c r="L893" s="17"/>
    </row>
    <row r="894" customHeight="1" spans="1:12">
      <c r="A894" s="14"/>
      <c r="B894" s="14" t="s">
        <v>1962</v>
      </c>
      <c r="C894" s="14" t="s">
        <v>1963</v>
      </c>
      <c r="D894" s="13" t="s">
        <v>20</v>
      </c>
      <c r="E894" s="14" t="s">
        <v>1961</v>
      </c>
      <c r="F894" s="14">
        <v>3</v>
      </c>
      <c r="G894" s="14">
        <v>65</v>
      </c>
      <c r="H894" s="14">
        <v>25</v>
      </c>
      <c r="I894" s="14"/>
      <c r="J894" s="14"/>
      <c r="K894" s="14"/>
      <c r="L894" s="17"/>
    </row>
    <row r="895" customHeight="1" spans="1:12">
      <c r="A895" s="14"/>
      <c r="B895" s="14" t="s">
        <v>1680</v>
      </c>
      <c r="C895" s="14" t="s">
        <v>1964</v>
      </c>
      <c r="D895" s="13" t="s">
        <v>23</v>
      </c>
      <c r="E895" s="14" t="s">
        <v>1961</v>
      </c>
      <c r="F895" s="14">
        <v>3</v>
      </c>
      <c r="G895" s="14">
        <v>65</v>
      </c>
      <c r="H895" s="14">
        <v>25</v>
      </c>
      <c r="I895" s="14"/>
      <c r="J895" s="14"/>
      <c r="K895" s="14"/>
      <c r="L895" s="17"/>
    </row>
    <row r="896" customHeight="1" spans="1:12">
      <c r="A896" s="14">
        <f>MAX($A$2:A895)+1</f>
        <v>285</v>
      </c>
      <c r="B896" s="14" t="s">
        <v>1965</v>
      </c>
      <c r="C896" s="22" t="s">
        <v>1966</v>
      </c>
      <c r="D896" s="13" t="s">
        <v>15</v>
      </c>
      <c r="E896" s="14" t="s">
        <v>1967</v>
      </c>
      <c r="F896" s="14">
        <v>3</v>
      </c>
      <c r="G896" s="14">
        <v>65</v>
      </c>
      <c r="H896" s="14">
        <v>25</v>
      </c>
      <c r="I896" s="14">
        <f t="shared" ref="I896:I900" si="69">G896*H896</f>
        <v>1625</v>
      </c>
      <c r="J896" s="14" t="s">
        <v>17</v>
      </c>
      <c r="K896" s="14">
        <f t="shared" ref="K896:K900" si="70">I896*3</f>
        <v>4875</v>
      </c>
      <c r="L896" s="17"/>
    </row>
    <row r="897" customHeight="1" spans="1:12">
      <c r="A897" s="14"/>
      <c r="B897" s="14" t="s">
        <v>1968</v>
      </c>
      <c r="C897" s="14" t="s">
        <v>1969</v>
      </c>
      <c r="D897" s="13" t="s">
        <v>23</v>
      </c>
      <c r="E897" s="14" t="s">
        <v>1967</v>
      </c>
      <c r="F897" s="14">
        <v>3</v>
      </c>
      <c r="G897" s="14">
        <v>65</v>
      </c>
      <c r="H897" s="14">
        <v>25</v>
      </c>
      <c r="I897" s="14"/>
      <c r="J897" s="14"/>
      <c r="K897" s="14"/>
      <c r="L897" s="17"/>
    </row>
    <row r="898" customHeight="1" spans="1:12">
      <c r="A898" s="14"/>
      <c r="B898" s="14" t="s">
        <v>1970</v>
      </c>
      <c r="C898" s="14" t="s">
        <v>1733</v>
      </c>
      <c r="D898" s="13" t="s">
        <v>23</v>
      </c>
      <c r="E898" s="14" t="s">
        <v>1967</v>
      </c>
      <c r="F898" s="14">
        <v>3</v>
      </c>
      <c r="G898" s="14">
        <v>65</v>
      </c>
      <c r="H898" s="14">
        <v>25</v>
      </c>
      <c r="I898" s="14"/>
      <c r="J898" s="14"/>
      <c r="K898" s="14"/>
      <c r="L898" s="17"/>
    </row>
    <row r="899" customHeight="1" spans="1:12">
      <c r="A899" s="14">
        <f>MAX($A$2:A898)+1</f>
        <v>286</v>
      </c>
      <c r="B899" s="14" t="s">
        <v>1971</v>
      </c>
      <c r="C899" s="22" t="s">
        <v>1972</v>
      </c>
      <c r="D899" s="13" t="s">
        <v>15</v>
      </c>
      <c r="E899" s="14" t="s">
        <v>1973</v>
      </c>
      <c r="F899" s="14">
        <v>1</v>
      </c>
      <c r="G899" s="14">
        <v>35</v>
      </c>
      <c r="H899" s="14">
        <v>25</v>
      </c>
      <c r="I899" s="14">
        <f t="shared" si="69"/>
        <v>875</v>
      </c>
      <c r="J899" s="14" t="s">
        <v>17</v>
      </c>
      <c r="K899" s="14">
        <f t="shared" si="70"/>
        <v>2625</v>
      </c>
      <c r="L899" s="17"/>
    </row>
    <row r="900" customHeight="1" spans="1:12">
      <c r="A900" s="14">
        <f>MAX($A$2:A899)+1</f>
        <v>287</v>
      </c>
      <c r="B900" s="14" t="s">
        <v>1974</v>
      </c>
      <c r="C900" s="22" t="s">
        <v>1975</v>
      </c>
      <c r="D900" s="13" t="s">
        <v>15</v>
      </c>
      <c r="E900" s="14" t="s">
        <v>1976</v>
      </c>
      <c r="F900" s="14">
        <v>2</v>
      </c>
      <c r="G900" s="14">
        <v>65</v>
      </c>
      <c r="H900" s="14">
        <v>25</v>
      </c>
      <c r="I900" s="14">
        <f t="shared" si="69"/>
        <v>1625</v>
      </c>
      <c r="J900" s="14" t="s">
        <v>17</v>
      </c>
      <c r="K900" s="14">
        <f t="shared" si="70"/>
        <v>4875</v>
      </c>
      <c r="L900" s="17" t="s">
        <v>1977</v>
      </c>
    </row>
    <row r="901" customHeight="1" spans="1:12">
      <c r="A901" s="14"/>
      <c r="B901" s="14" t="s">
        <v>1978</v>
      </c>
      <c r="C901" s="14" t="s">
        <v>1979</v>
      </c>
      <c r="D901" s="13" t="s">
        <v>20</v>
      </c>
      <c r="E901" s="14" t="s">
        <v>1976</v>
      </c>
      <c r="F901" s="14">
        <v>2</v>
      </c>
      <c r="G901" s="14">
        <v>65</v>
      </c>
      <c r="H901" s="14">
        <v>25</v>
      </c>
      <c r="I901" s="14"/>
      <c r="J901" s="14"/>
      <c r="K901" s="14"/>
      <c r="L901" s="17"/>
    </row>
    <row r="902" customHeight="1" spans="1:12">
      <c r="A902" s="14">
        <f>MAX($A$2:A901)+1</f>
        <v>288</v>
      </c>
      <c r="B902" s="14" t="s">
        <v>1980</v>
      </c>
      <c r="C902" s="22" t="s">
        <v>1981</v>
      </c>
      <c r="D902" s="13" t="s">
        <v>15</v>
      </c>
      <c r="E902" s="14" t="s">
        <v>1982</v>
      </c>
      <c r="F902" s="14">
        <v>3</v>
      </c>
      <c r="G902" s="14">
        <v>65</v>
      </c>
      <c r="H902" s="14">
        <v>25</v>
      </c>
      <c r="I902" s="14">
        <f>G902*H902</f>
        <v>1625</v>
      </c>
      <c r="J902" s="14" t="s">
        <v>17</v>
      </c>
      <c r="K902" s="14">
        <f>I902*3</f>
        <v>4875</v>
      </c>
      <c r="L902" s="17"/>
    </row>
    <row r="903" customHeight="1" spans="1:12">
      <c r="A903" s="14"/>
      <c r="B903" s="14" t="s">
        <v>1983</v>
      </c>
      <c r="C903" s="14" t="s">
        <v>1984</v>
      </c>
      <c r="D903" s="13" t="s">
        <v>20</v>
      </c>
      <c r="E903" s="14" t="s">
        <v>1982</v>
      </c>
      <c r="F903" s="14">
        <v>3</v>
      </c>
      <c r="G903" s="14">
        <v>65</v>
      </c>
      <c r="H903" s="14">
        <v>25</v>
      </c>
      <c r="I903" s="14"/>
      <c r="J903" s="14"/>
      <c r="K903" s="14"/>
      <c r="L903" s="17"/>
    </row>
    <row r="904" customHeight="1" spans="1:12">
      <c r="A904" s="14"/>
      <c r="B904" s="14" t="s">
        <v>1985</v>
      </c>
      <c r="C904" s="14" t="s">
        <v>1986</v>
      </c>
      <c r="D904" s="13" t="s">
        <v>23</v>
      </c>
      <c r="E904" s="14" t="s">
        <v>1982</v>
      </c>
      <c r="F904" s="14">
        <v>3</v>
      </c>
      <c r="G904" s="14">
        <v>65</v>
      </c>
      <c r="H904" s="14">
        <v>25</v>
      </c>
      <c r="I904" s="14"/>
      <c r="J904" s="14"/>
      <c r="K904" s="14"/>
      <c r="L904" s="17"/>
    </row>
    <row r="905" customHeight="1" spans="1:12">
      <c r="A905" s="14">
        <f>MAX($A$2:A904)+1</f>
        <v>289</v>
      </c>
      <c r="B905" s="14" t="s">
        <v>1852</v>
      </c>
      <c r="C905" s="22" t="s">
        <v>1987</v>
      </c>
      <c r="D905" s="13" t="s">
        <v>15</v>
      </c>
      <c r="E905" s="14" t="s">
        <v>1988</v>
      </c>
      <c r="F905" s="14">
        <v>3</v>
      </c>
      <c r="G905" s="14">
        <v>65</v>
      </c>
      <c r="H905" s="14">
        <v>25</v>
      </c>
      <c r="I905" s="14">
        <f t="shared" ref="I905:I909" si="71">G905*H905</f>
        <v>1625</v>
      </c>
      <c r="J905" s="14" t="s">
        <v>17</v>
      </c>
      <c r="K905" s="14">
        <f t="shared" ref="K905:K909" si="72">I905*3</f>
        <v>4875</v>
      </c>
      <c r="L905" s="17"/>
    </row>
    <row r="906" customHeight="1" spans="1:12">
      <c r="A906" s="14"/>
      <c r="B906" s="14" t="s">
        <v>1989</v>
      </c>
      <c r="C906" s="14" t="s">
        <v>1990</v>
      </c>
      <c r="D906" s="13" t="s">
        <v>20</v>
      </c>
      <c r="E906" s="14" t="s">
        <v>1988</v>
      </c>
      <c r="F906" s="14">
        <v>3</v>
      </c>
      <c r="G906" s="14">
        <v>65</v>
      </c>
      <c r="H906" s="14">
        <v>25</v>
      </c>
      <c r="I906" s="14"/>
      <c r="J906" s="14"/>
      <c r="K906" s="14"/>
      <c r="L906" s="17"/>
    </row>
    <row r="907" customHeight="1" spans="1:12">
      <c r="A907" s="14"/>
      <c r="B907" s="14" t="s">
        <v>1991</v>
      </c>
      <c r="C907" s="14" t="s">
        <v>1992</v>
      </c>
      <c r="D907" s="13" t="s">
        <v>23</v>
      </c>
      <c r="E907" s="14" t="s">
        <v>1988</v>
      </c>
      <c r="F907" s="14">
        <v>3</v>
      </c>
      <c r="G907" s="14">
        <v>65</v>
      </c>
      <c r="H907" s="14">
        <v>25</v>
      </c>
      <c r="I907" s="14"/>
      <c r="J907" s="14"/>
      <c r="K907" s="14"/>
      <c r="L907" s="17"/>
    </row>
    <row r="908" customHeight="1" spans="1:12">
      <c r="A908" s="14">
        <f>MAX($A$2:A907)+1</f>
        <v>290</v>
      </c>
      <c r="B908" s="14" t="s">
        <v>1993</v>
      </c>
      <c r="C908" s="22" t="s">
        <v>1994</v>
      </c>
      <c r="D908" s="13" t="s">
        <v>15</v>
      </c>
      <c r="E908" s="14" t="s">
        <v>1995</v>
      </c>
      <c r="F908" s="14">
        <v>1</v>
      </c>
      <c r="G908" s="14">
        <v>35</v>
      </c>
      <c r="H908" s="14">
        <v>25</v>
      </c>
      <c r="I908" s="14">
        <f t="shared" si="71"/>
        <v>875</v>
      </c>
      <c r="J908" s="14" t="s">
        <v>17</v>
      </c>
      <c r="K908" s="14">
        <f t="shared" si="72"/>
        <v>2625</v>
      </c>
      <c r="L908" s="17"/>
    </row>
    <row r="909" customHeight="1" spans="1:12">
      <c r="A909" s="14">
        <f>MAX($A$2:A908)+1</f>
        <v>291</v>
      </c>
      <c r="B909" s="14" t="s">
        <v>122</v>
      </c>
      <c r="C909" s="22" t="s">
        <v>1996</v>
      </c>
      <c r="D909" s="13" t="s">
        <v>15</v>
      </c>
      <c r="E909" s="14" t="s">
        <v>1997</v>
      </c>
      <c r="F909" s="14">
        <v>2</v>
      </c>
      <c r="G909" s="14">
        <v>65</v>
      </c>
      <c r="H909" s="14">
        <v>25</v>
      </c>
      <c r="I909" s="14">
        <f t="shared" si="71"/>
        <v>1625</v>
      </c>
      <c r="J909" s="14" t="s">
        <v>17</v>
      </c>
      <c r="K909" s="14">
        <f t="shared" si="72"/>
        <v>4875</v>
      </c>
      <c r="L909" s="17"/>
    </row>
    <row r="910" customHeight="1" spans="1:12">
      <c r="A910" s="14"/>
      <c r="B910" s="14" t="s">
        <v>1998</v>
      </c>
      <c r="C910" s="14" t="s">
        <v>1999</v>
      </c>
      <c r="D910" s="13" t="s">
        <v>23</v>
      </c>
      <c r="E910" s="14" t="s">
        <v>1997</v>
      </c>
      <c r="F910" s="14">
        <v>2</v>
      </c>
      <c r="G910" s="14">
        <v>65</v>
      </c>
      <c r="H910" s="14">
        <v>25</v>
      </c>
      <c r="I910" s="14"/>
      <c r="J910" s="14"/>
      <c r="K910" s="14"/>
      <c r="L910" s="17"/>
    </row>
    <row r="911" s="2" customFormat="1" customHeight="1" spans="1:12">
      <c r="A911" s="14">
        <f>MAX($A$2:A910)+1</f>
        <v>292</v>
      </c>
      <c r="B911" s="14" t="s">
        <v>2000</v>
      </c>
      <c r="C911" s="22" t="s">
        <v>2001</v>
      </c>
      <c r="D911" s="13" t="s">
        <v>15</v>
      </c>
      <c r="E911" s="14" t="s">
        <v>2002</v>
      </c>
      <c r="F911" s="14">
        <v>3</v>
      </c>
      <c r="G911" s="14">
        <v>65</v>
      </c>
      <c r="H911" s="14">
        <v>25</v>
      </c>
      <c r="I911" s="14">
        <f t="shared" ref="I911:I916" si="73">G911*H911</f>
        <v>1625</v>
      </c>
      <c r="J911" s="14" t="s">
        <v>2003</v>
      </c>
      <c r="K911" s="14">
        <f>I911*6-ROUND(I911*2,2)</f>
        <v>6500</v>
      </c>
      <c r="L911" s="17" t="s">
        <v>2004</v>
      </c>
    </row>
    <row r="912" customHeight="1" spans="1:12">
      <c r="A912" s="14"/>
      <c r="B912" s="14" t="s">
        <v>2005</v>
      </c>
      <c r="C912" s="14" t="s">
        <v>2006</v>
      </c>
      <c r="D912" s="13" t="s">
        <v>20</v>
      </c>
      <c r="E912" s="14" t="s">
        <v>2002</v>
      </c>
      <c r="F912" s="14">
        <v>3</v>
      </c>
      <c r="G912" s="14">
        <v>65</v>
      </c>
      <c r="H912" s="14">
        <v>25</v>
      </c>
      <c r="I912" s="14"/>
      <c r="J912" s="14"/>
      <c r="K912" s="14"/>
      <c r="L912" s="17"/>
    </row>
    <row r="913" ht="24" customHeight="1" spans="1:12">
      <c r="A913" s="14"/>
      <c r="B913" s="14" t="s">
        <v>2007</v>
      </c>
      <c r="C913" s="14" t="s">
        <v>2008</v>
      </c>
      <c r="D913" s="13" t="s">
        <v>23</v>
      </c>
      <c r="E913" s="14" t="s">
        <v>2002</v>
      </c>
      <c r="F913" s="14">
        <v>3</v>
      </c>
      <c r="G913" s="14">
        <v>65</v>
      </c>
      <c r="H913" s="14">
        <v>25</v>
      </c>
      <c r="I913" s="14"/>
      <c r="J913" s="14"/>
      <c r="K913" s="14"/>
      <c r="L913" s="17"/>
    </row>
    <row r="914" customHeight="1" spans="1:12">
      <c r="A914" s="14">
        <f>MAX($A$2:A913)+1</f>
        <v>293</v>
      </c>
      <c r="B914" s="14" t="s">
        <v>2009</v>
      </c>
      <c r="C914" s="22" t="s">
        <v>2010</v>
      </c>
      <c r="D914" s="13" t="s">
        <v>15</v>
      </c>
      <c r="E914" s="14" t="s">
        <v>2011</v>
      </c>
      <c r="F914" s="14">
        <v>2</v>
      </c>
      <c r="G914" s="14">
        <v>65</v>
      </c>
      <c r="H914" s="14">
        <v>25</v>
      </c>
      <c r="I914" s="14">
        <f t="shared" si="73"/>
        <v>1625</v>
      </c>
      <c r="J914" s="14" t="s">
        <v>17</v>
      </c>
      <c r="K914" s="14">
        <f>I914*3</f>
        <v>4875</v>
      </c>
      <c r="L914" s="17"/>
    </row>
    <row r="915" customHeight="1" spans="1:12">
      <c r="A915" s="14"/>
      <c r="B915" s="14" t="s">
        <v>2012</v>
      </c>
      <c r="C915" s="14" t="s">
        <v>2013</v>
      </c>
      <c r="D915" s="13" t="s">
        <v>23</v>
      </c>
      <c r="E915" s="14" t="s">
        <v>2011</v>
      </c>
      <c r="F915" s="14">
        <v>2</v>
      </c>
      <c r="G915" s="14">
        <v>65</v>
      </c>
      <c r="H915" s="14">
        <v>25</v>
      </c>
      <c r="I915" s="14"/>
      <c r="J915" s="14"/>
      <c r="K915" s="14"/>
      <c r="L915" s="17"/>
    </row>
    <row r="916" customHeight="1" spans="1:12">
      <c r="A916" s="14">
        <f>MAX($A$2:A915)+1</f>
        <v>294</v>
      </c>
      <c r="B916" s="14" t="s">
        <v>2014</v>
      </c>
      <c r="C916" s="22" t="s">
        <v>2015</v>
      </c>
      <c r="D916" s="13" t="s">
        <v>15</v>
      </c>
      <c r="E916" s="14" t="s">
        <v>2016</v>
      </c>
      <c r="F916" s="14">
        <v>3</v>
      </c>
      <c r="G916" s="14">
        <v>65</v>
      </c>
      <c r="H916" s="14">
        <v>25</v>
      </c>
      <c r="I916" s="14">
        <f t="shared" si="73"/>
        <v>1625</v>
      </c>
      <c r="J916" s="14" t="s">
        <v>17</v>
      </c>
      <c r="K916" s="14">
        <f>I916*3</f>
        <v>4875</v>
      </c>
      <c r="L916" s="17"/>
    </row>
    <row r="917" customHeight="1" spans="1:12">
      <c r="A917" s="14"/>
      <c r="B917" s="14" t="s">
        <v>2017</v>
      </c>
      <c r="C917" s="14" t="s">
        <v>2018</v>
      </c>
      <c r="D917" s="13" t="s">
        <v>20</v>
      </c>
      <c r="E917" s="14" t="s">
        <v>2016</v>
      </c>
      <c r="F917" s="14">
        <v>3</v>
      </c>
      <c r="G917" s="14">
        <v>65</v>
      </c>
      <c r="H917" s="14">
        <v>25</v>
      </c>
      <c r="I917" s="14"/>
      <c r="J917" s="14"/>
      <c r="K917" s="14"/>
      <c r="L917" s="17"/>
    </row>
    <row r="918" customHeight="1" spans="1:12">
      <c r="A918" s="14"/>
      <c r="B918" s="14" t="s">
        <v>2019</v>
      </c>
      <c r="C918" s="14" t="s">
        <v>2020</v>
      </c>
      <c r="D918" s="13" t="s">
        <v>23</v>
      </c>
      <c r="E918" s="14" t="s">
        <v>2016</v>
      </c>
      <c r="F918" s="14">
        <v>3</v>
      </c>
      <c r="G918" s="14">
        <v>65</v>
      </c>
      <c r="H918" s="14">
        <v>25</v>
      </c>
      <c r="I918" s="14"/>
      <c r="J918" s="14"/>
      <c r="K918" s="14"/>
      <c r="L918" s="17"/>
    </row>
    <row r="919" customHeight="1" spans="1:12">
      <c r="A919" s="14"/>
      <c r="B919" s="14" t="s">
        <v>2021</v>
      </c>
      <c r="C919" s="14" t="s">
        <v>2022</v>
      </c>
      <c r="D919" s="13" t="s">
        <v>23</v>
      </c>
      <c r="E919" s="14" t="s">
        <v>2016</v>
      </c>
      <c r="F919" s="14">
        <v>3</v>
      </c>
      <c r="G919" s="14">
        <v>65</v>
      </c>
      <c r="H919" s="14">
        <v>25</v>
      </c>
      <c r="I919" s="14"/>
      <c r="J919" s="14"/>
      <c r="K919" s="14"/>
      <c r="L919" s="17"/>
    </row>
    <row r="920" customHeight="1" spans="1:12">
      <c r="A920" s="14">
        <f>MAX($A$2:A919)+1</f>
        <v>295</v>
      </c>
      <c r="B920" s="14" t="s">
        <v>2023</v>
      </c>
      <c r="C920" s="22" t="s">
        <v>2024</v>
      </c>
      <c r="D920" s="13" t="s">
        <v>15</v>
      </c>
      <c r="E920" s="14" t="s">
        <v>2025</v>
      </c>
      <c r="F920" s="14">
        <v>3</v>
      </c>
      <c r="G920" s="14">
        <v>65</v>
      </c>
      <c r="H920" s="14">
        <v>25</v>
      </c>
      <c r="I920" s="14">
        <f t="shared" ref="I920:I925" si="74">G920*H920</f>
        <v>1625</v>
      </c>
      <c r="J920" s="14" t="s">
        <v>17</v>
      </c>
      <c r="K920" s="14">
        <f>I920*3</f>
        <v>4875</v>
      </c>
      <c r="L920" s="17"/>
    </row>
    <row r="921" customHeight="1" spans="1:12">
      <c r="A921" s="14"/>
      <c r="B921" s="14" t="s">
        <v>2026</v>
      </c>
      <c r="C921" s="14" t="s">
        <v>2027</v>
      </c>
      <c r="D921" s="13" t="s">
        <v>20</v>
      </c>
      <c r="E921" s="14" t="s">
        <v>2025</v>
      </c>
      <c r="F921" s="14">
        <v>3</v>
      </c>
      <c r="G921" s="14">
        <v>65</v>
      </c>
      <c r="H921" s="14">
        <v>25</v>
      </c>
      <c r="I921" s="14"/>
      <c r="J921" s="14"/>
      <c r="K921" s="14"/>
      <c r="L921" s="17"/>
    </row>
    <row r="922" customHeight="1" spans="1:12">
      <c r="A922" s="14"/>
      <c r="B922" s="14" t="s">
        <v>2028</v>
      </c>
      <c r="C922" s="14" t="s">
        <v>2029</v>
      </c>
      <c r="D922" s="13" t="s">
        <v>23</v>
      </c>
      <c r="E922" s="14" t="s">
        <v>2025</v>
      </c>
      <c r="F922" s="14">
        <v>3</v>
      </c>
      <c r="G922" s="14">
        <v>65</v>
      </c>
      <c r="H922" s="14">
        <v>25</v>
      </c>
      <c r="I922" s="14"/>
      <c r="J922" s="14"/>
      <c r="K922" s="14"/>
      <c r="L922" s="17"/>
    </row>
    <row r="923" s="2" customFormat="1" ht="33" customHeight="1" spans="1:12">
      <c r="A923" s="14">
        <f>MAX($A$2:A922)+1</f>
        <v>296</v>
      </c>
      <c r="B923" s="14" t="s">
        <v>2030</v>
      </c>
      <c r="C923" s="22" t="s">
        <v>2031</v>
      </c>
      <c r="D923" s="13" t="s">
        <v>15</v>
      </c>
      <c r="E923" s="14" t="s">
        <v>2032</v>
      </c>
      <c r="F923" s="14">
        <v>2</v>
      </c>
      <c r="G923" s="14">
        <v>65</v>
      </c>
      <c r="H923" s="14">
        <v>25</v>
      </c>
      <c r="I923" s="14">
        <f t="shared" si="74"/>
        <v>1625</v>
      </c>
      <c r="J923" s="14" t="s">
        <v>2033</v>
      </c>
      <c r="K923" s="14">
        <f>I923*2</f>
        <v>3250</v>
      </c>
      <c r="L923" s="17" t="s">
        <v>2034</v>
      </c>
    </row>
    <row r="924" ht="36" customHeight="1" spans="1:12">
      <c r="A924" s="14"/>
      <c r="B924" s="14" t="s">
        <v>2035</v>
      </c>
      <c r="C924" s="14" t="s">
        <v>2036</v>
      </c>
      <c r="D924" s="13" t="s">
        <v>20</v>
      </c>
      <c r="E924" s="14" t="s">
        <v>2032</v>
      </c>
      <c r="F924" s="14">
        <v>2</v>
      </c>
      <c r="G924" s="14">
        <v>65</v>
      </c>
      <c r="H924" s="14">
        <v>25</v>
      </c>
      <c r="I924" s="14"/>
      <c r="J924" s="14"/>
      <c r="K924" s="14"/>
      <c r="L924" s="17"/>
    </row>
    <row r="925" customHeight="1" spans="1:12">
      <c r="A925" s="14">
        <f>MAX($A$2:A924)+1</f>
        <v>297</v>
      </c>
      <c r="B925" s="14" t="s">
        <v>2037</v>
      </c>
      <c r="C925" s="22" t="s">
        <v>2038</v>
      </c>
      <c r="D925" s="13" t="s">
        <v>15</v>
      </c>
      <c r="E925" s="14" t="s">
        <v>2039</v>
      </c>
      <c r="F925" s="14">
        <v>2</v>
      </c>
      <c r="G925" s="14">
        <v>65</v>
      </c>
      <c r="H925" s="14">
        <v>25</v>
      </c>
      <c r="I925" s="14">
        <f t="shared" si="74"/>
        <v>1625</v>
      </c>
      <c r="J925" s="14" t="s">
        <v>17</v>
      </c>
      <c r="K925" s="14">
        <f>I925*3</f>
        <v>4875</v>
      </c>
      <c r="L925" s="17"/>
    </row>
    <row r="926" customHeight="1" spans="1:12">
      <c r="A926" s="14"/>
      <c r="B926" s="14" t="s">
        <v>2040</v>
      </c>
      <c r="C926" s="14" t="s">
        <v>2041</v>
      </c>
      <c r="D926" s="13" t="s">
        <v>23</v>
      </c>
      <c r="E926" s="14" t="s">
        <v>2039</v>
      </c>
      <c r="F926" s="14">
        <v>2</v>
      </c>
      <c r="G926" s="14">
        <v>65</v>
      </c>
      <c r="H926" s="14">
        <v>25</v>
      </c>
      <c r="I926" s="14"/>
      <c r="J926" s="14"/>
      <c r="K926" s="14"/>
      <c r="L926" s="17"/>
    </row>
    <row r="927" customHeight="1" spans="1:12">
      <c r="A927" s="14">
        <f>MAX($A$2:A926)+1</f>
        <v>298</v>
      </c>
      <c r="B927" s="14" t="s">
        <v>2042</v>
      </c>
      <c r="C927" s="22" t="s">
        <v>2043</v>
      </c>
      <c r="D927" s="13" t="s">
        <v>15</v>
      </c>
      <c r="E927" s="14" t="s">
        <v>2044</v>
      </c>
      <c r="F927" s="14">
        <v>1</v>
      </c>
      <c r="G927" s="14">
        <v>35</v>
      </c>
      <c r="H927" s="14">
        <v>25</v>
      </c>
      <c r="I927" s="14">
        <f t="shared" ref="I927:I931" si="75">G927*H927</f>
        <v>875</v>
      </c>
      <c r="J927" s="14" t="s">
        <v>17</v>
      </c>
      <c r="K927" s="14">
        <f t="shared" ref="K927:K931" si="76">I927*3</f>
        <v>2625</v>
      </c>
      <c r="L927" s="17" t="s">
        <v>121</v>
      </c>
    </row>
    <row r="928" customHeight="1" spans="1:12">
      <c r="A928" s="14">
        <f>MAX($A$2:A927)+1</f>
        <v>299</v>
      </c>
      <c r="B928" s="14" t="s">
        <v>2045</v>
      </c>
      <c r="C928" s="22" t="s">
        <v>2046</v>
      </c>
      <c r="D928" s="13" t="s">
        <v>15</v>
      </c>
      <c r="E928" s="14" t="s">
        <v>2047</v>
      </c>
      <c r="F928" s="14">
        <v>3</v>
      </c>
      <c r="G928" s="14">
        <v>65</v>
      </c>
      <c r="H928" s="14">
        <v>25</v>
      </c>
      <c r="I928" s="14">
        <f t="shared" si="75"/>
        <v>1625</v>
      </c>
      <c r="J928" s="14" t="s">
        <v>17</v>
      </c>
      <c r="K928" s="14">
        <f t="shared" si="76"/>
        <v>4875</v>
      </c>
      <c r="L928" s="17"/>
    </row>
    <row r="929" customHeight="1" spans="1:12">
      <c r="A929" s="14"/>
      <c r="B929" s="14" t="s">
        <v>2048</v>
      </c>
      <c r="C929" s="14" t="s">
        <v>2049</v>
      </c>
      <c r="D929" s="13" t="s">
        <v>20</v>
      </c>
      <c r="E929" s="14" t="s">
        <v>2047</v>
      </c>
      <c r="F929" s="14">
        <v>3</v>
      </c>
      <c r="G929" s="14">
        <v>65</v>
      </c>
      <c r="H929" s="14">
        <v>25</v>
      </c>
      <c r="I929" s="14"/>
      <c r="J929" s="14"/>
      <c r="K929" s="14"/>
      <c r="L929" s="17"/>
    </row>
    <row r="930" customHeight="1" spans="1:12">
      <c r="A930" s="14"/>
      <c r="B930" s="14" t="s">
        <v>2050</v>
      </c>
      <c r="C930" s="14" t="s">
        <v>2051</v>
      </c>
      <c r="D930" s="13" t="s">
        <v>23</v>
      </c>
      <c r="E930" s="14" t="s">
        <v>2047</v>
      </c>
      <c r="F930" s="14">
        <v>3</v>
      </c>
      <c r="G930" s="14">
        <v>65</v>
      </c>
      <c r="H930" s="14">
        <v>25</v>
      </c>
      <c r="I930" s="14"/>
      <c r="J930" s="14"/>
      <c r="K930" s="14"/>
      <c r="L930" s="17"/>
    </row>
    <row r="931" customHeight="1" spans="1:12">
      <c r="A931" s="14">
        <f>MAX($A$2:A930)+1</f>
        <v>300</v>
      </c>
      <c r="B931" s="14" t="s">
        <v>2052</v>
      </c>
      <c r="C931" s="22" t="s">
        <v>2053</v>
      </c>
      <c r="D931" s="13" t="s">
        <v>15</v>
      </c>
      <c r="E931" s="14" t="s">
        <v>2054</v>
      </c>
      <c r="F931" s="14">
        <v>2</v>
      </c>
      <c r="G931" s="14">
        <v>65</v>
      </c>
      <c r="H931" s="14">
        <v>25</v>
      </c>
      <c r="I931" s="14">
        <f t="shared" si="75"/>
        <v>1625</v>
      </c>
      <c r="J931" s="14" t="s">
        <v>17</v>
      </c>
      <c r="K931" s="14">
        <f t="shared" si="76"/>
        <v>4875</v>
      </c>
      <c r="L931" s="17"/>
    </row>
    <row r="932" customHeight="1" spans="1:12">
      <c r="A932" s="14"/>
      <c r="B932" s="14" t="s">
        <v>2055</v>
      </c>
      <c r="C932" s="14" t="s">
        <v>2056</v>
      </c>
      <c r="D932" s="13" t="s">
        <v>20</v>
      </c>
      <c r="E932" s="14" t="s">
        <v>2054</v>
      </c>
      <c r="F932" s="14">
        <v>2</v>
      </c>
      <c r="G932" s="14">
        <v>65</v>
      </c>
      <c r="H932" s="14">
        <v>25</v>
      </c>
      <c r="I932" s="14"/>
      <c r="J932" s="14"/>
      <c r="K932" s="14"/>
      <c r="L932" s="17"/>
    </row>
    <row r="933" customHeight="1" spans="1:12">
      <c r="A933" s="14">
        <f>MAX($A$2:A932)+1</f>
        <v>301</v>
      </c>
      <c r="B933" s="14" t="s">
        <v>47</v>
      </c>
      <c r="C933" s="22" t="s">
        <v>2057</v>
      </c>
      <c r="D933" s="13" t="s">
        <v>15</v>
      </c>
      <c r="E933" s="14" t="s">
        <v>2058</v>
      </c>
      <c r="F933" s="14">
        <v>3</v>
      </c>
      <c r="G933" s="14">
        <v>65</v>
      </c>
      <c r="H933" s="14">
        <v>25</v>
      </c>
      <c r="I933" s="14">
        <f t="shared" ref="I933:I937" si="77">G933*H933</f>
        <v>1625</v>
      </c>
      <c r="J933" s="14" t="s">
        <v>17</v>
      </c>
      <c r="K933" s="14">
        <f t="shared" ref="K933:K937" si="78">I933*3</f>
        <v>4875</v>
      </c>
      <c r="L933" s="17"/>
    </row>
    <row r="934" customHeight="1" spans="1:12">
      <c r="A934" s="14"/>
      <c r="B934" s="14" t="s">
        <v>47</v>
      </c>
      <c r="C934" s="14" t="s">
        <v>2059</v>
      </c>
      <c r="D934" s="13" t="s">
        <v>20</v>
      </c>
      <c r="E934" s="14" t="s">
        <v>2058</v>
      </c>
      <c r="F934" s="14">
        <v>3</v>
      </c>
      <c r="G934" s="14">
        <v>65</v>
      </c>
      <c r="H934" s="14">
        <v>25</v>
      </c>
      <c r="I934" s="14"/>
      <c r="J934" s="14"/>
      <c r="K934" s="14"/>
      <c r="L934" s="17"/>
    </row>
    <row r="935" customHeight="1" spans="1:12">
      <c r="A935" s="14"/>
      <c r="B935" s="14" t="s">
        <v>2060</v>
      </c>
      <c r="C935" s="14" t="s">
        <v>2061</v>
      </c>
      <c r="D935" s="13" t="s">
        <v>23</v>
      </c>
      <c r="E935" s="14" t="s">
        <v>2058</v>
      </c>
      <c r="F935" s="14">
        <v>3</v>
      </c>
      <c r="G935" s="14">
        <v>65</v>
      </c>
      <c r="H935" s="14">
        <v>25</v>
      </c>
      <c r="I935" s="14"/>
      <c r="J935" s="14"/>
      <c r="K935" s="14"/>
      <c r="L935" s="17"/>
    </row>
    <row r="936" customHeight="1" spans="1:12">
      <c r="A936" s="14">
        <f>MAX($A$2:A935)+1</f>
        <v>302</v>
      </c>
      <c r="B936" s="14" t="s">
        <v>2062</v>
      </c>
      <c r="C936" s="22" t="s">
        <v>2063</v>
      </c>
      <c r="D936" s="13" t="s">
        <v>15</v>
      </c>
      <c r="E936" s="14" t="s">
        <v>2064</v>
      </c>
      <c r="F936" s="14">
        <v>1</v>
      </c>
      <c r="G936" s="14">
        <v>35</v>
      </c>
      <c r="H936" s="14">
        <v>25</v>
      </c>
      <c r="I936" s="14">
        <f t="shared" si="77"/>
        <v>875</v>
      </c>
      <c r="J936" s="14" t="s">
        <v>17</v>
      </c>
      <c r="K936" s="14">
        <f t="shared" si="78"/>
        <v>2625</v>
      </c>
      <c r="L936" s="17"/>
    </row>
    <row r="937" customHeight="1" spans="1:12">
      <c r="A937" s="14">
        <f>MAX($A$2:A936)+1</f>
        <v>303</v>
      </c>
      <c r="B937" s="14" t="s">
        <v>357</v>
      </c>
      <c r="C937" s="22" t="s">
        <v>2065</v>
      </c>
      <c r="D937" s="13" t="s">
        <v>15</v>
      </c>
      <c r="E937" s="14" t="s">
        <v>2066</v>
      </c>
      <c r="F937" s="14">
        <v>4</v>
      </c>
      <c r="G937" s="14">
        <v>65</v>
      </c>
      <c r="H937" s="14">
        <v>25</v>
      </c>
      <c r="I937" s="14">
        <f t="shared" si="77"/>
        <v>1625</v>
      </c>
      <c r="J937" s="14" t="s">
        <v>17</v>
      </c>
      <c r="K937" s="14">
        <f t="shared" si="78"/>
        <v>4875</v>
      </c>
      <c r="L937" s="17"/>
    </row>
    <row r="938" customHeight="1" spans="1:12">
      <c r="A938" s="14"/>
      <c r="B938" s="14" t="s">
        <v>2067</v>
      </c>
      <c r="C938" s="14" t="s">
        <v>2068</v>
      </c>
      <c r="D938" s="13" t="s">
        <v>20</v>
      </c>
      <c r="E938" s="14" t="s">
        <v>2066</v>
      </c>
      <c r="F938" s="14">
        <v>4</v>
      </c>
      <c r="G938" s="14">
        <v>65</v>
      </c>
      <c r="H938" s="14">
        <v>25</v>
      </c>
      <c r="I938" s="14"/>
      <c r="J938" s="14"/>
      <c r="K938" s="14"/>
      <c r="L938" s="17"/>
    </row>
    <row r="939" customHeight="1" spans="1:12">
      <c r="A939" s="14"/>
      <c r="B939" s="14" t="s">
        <v>2069</v>
      </c>
      <c r="C939" s="14" t="s">
        <v>2070</v>
      </c>
      <c r="D939" s="13" t="s">
        <v>23</v>
      </c>
      <c r="E939" s="14" t="s">
        <v>2066</v>
      </c>
      <c r="F939" s="14">
        <v>4</v>
      </c>
      <c r="G939" s="14">
        <v>65</v>
      </c>
      <c r="H939" s="14">
        <v>25</v>
      </c>
      <c r="I939" s="14"/>
      <c r="J939" s="14"/>
      <c r="K939" s="14"/>
      <c r="L939" s="17"/>
    </row>
    <row r="940" customHeight="1" spans="1:12">
      <c r="A940" s="14"/>
      <c r="B940" s="14" t="s">
        <v>2071</v>
      </c>
      <c r="C940" s="14" t="s">
        <v>2072</v>
      </c>
      <c r="D940" s="13" t="s">
        <v>23</v>
      </c>
      <c r="E940" s="14" t="s">
        <v>2066</v>
      </c>
      <c r="F940" s="14">
        <v>4</v>
      </c>
      <c r="G940" s="14">
        <v>65</v>
      </c>
      <c r="H940" s="14">
        <v>25</v>
      </c>
      <c r="I940" s="14"/>
      <c r="J940" s="14"/>
      <c r="K940" s="14"/>
      <c r="L940" s="17"/>
    </row>
    <row r="941" customHeight="1" spans="1:12">
      <c r="A941" s="14"/>
      <c r="B941" s="14" t="s">
        <v>2073</v>
      </c>
      <c r="C941" s="14" t="s">
        <v>2074</v>
      </c>
      <c r="D941" s="13" t="s">
        <v>23</v>
      </c>
      <c r="E941" s="14" t="s">
        <v>2066</v>
      </c>
      <c r="F941" s="14">
        <v>4</v>
      </c>
      <c r="G941" s="14">
        <v>65</v>
      </c>
      <c r="H941" s="14">
        <v>25</v>
      </c>
      <c r="I941" s="14"/>
      <c r="J941" s="14"/>
      <c r="K941" s="14"/>
      <c r="L941" s="17"/>
    </row>
    <row r="942" customHeight="1" spans="1:12">
      <c r="A942" s="14">
        <f>MAX($A$2:A941)+1</f>
        <v>304</v>
      </c>
      <c r="B942" s="14" t="s">
        <v>2075</v>
      </c>
      <c r="C942" s="22" t="s">
        <v>2076</v>
      </c>
      <c r="D942" s="13" t="s">
        <v>15</v>
      </c>
      <c r="E942" s="14" t="s">
        <v>2077</v>
      </c>
      <c r="F942" s="14">
        <v>4</v>
      </c>
      <c r="G942" s="14">
        <v>65</v>
      </c>
      <c r="H942" s="14">
        <v>25</v>
      </c>
      <c r="I942" s="14">
        <f>G942*H942</f>
        <v>1625</v>
      </c>
      <c r="J942" s="14" t="s">
        <v>17</v>
      </c>
      <c r="K942" s="14">
        <f>I942*3</f>
        <v>4875</v>
      </c>
      <c r="L942" s="17"/>
    </row>
    <row r="943" customHeight="1" spans="1:12">
      <c r="A943" s="14"/>
      <c r="B943" s="14" t="s">
        <v>240</v>
      </c>
      <c r="C943" s="14" t="s">
        <v>2078</v>
      </c>
      <c r="D943" s="13" t="s">
        <v>20</v>
      </c>
      <c r="E943" s="14" t="s">
        <v>2077</v>
      </c>
      <c r="F943" s="14">
        <v>4</v>
      </c>
      <c r="G943" s="14">
        <v>65</v>
      </c>
      <c r="H943" s="14">
        <v>25</v>
      </c>
      <c r="I943" s="14"/>
      <c r="J943" s="14"/>
      <c r="K943" s="14"/>
      <c r="L943" s="17"/>
    </row>
    <row r="944" customHeight="1" spans="1:12">
      <c r="A944" s="14"/>
      <c r="B944" s="14" t="s">
        <v>2079</v>
      </c>
      <c r="C944" s="14" t="s">
        <v>2080</v>
      </c>
      <c r="D944" s="13" t="s">
        <v>23</v>
      </c>
      <c r="E944" s="14" t="s">
        <v>2077</v>
      </c>
      <c r="F944" s="14">
        <v>4</v>
      </c>
      <c r="G944" s="14">
        <v>65</v>
      </c>
      <c r="H944" s="14">
        <v>25</v>
      </c>
      <c r="I944" s="14"/>
      <c r="J944" s="14"/>
      <c r="K944" s="14"/>
      <c r="L944" s="17"/>
    </row>
    <row r="945" customHeight="1" spans="1:12">
      <c r="A945" s="14"/>
      <c r="B945" s="14" t="s">
        <v>2081</v>
      </c>
      <c r="C945" s="14" t="s">
        <v>2082</v>
      </c>
      <c r="D945" s="13" t="s">
        <v>23</v>
      </c>
      <c r="E945" s="14" t="s">
        <v>2077</v>
      </c>
      <c r="F945" s="14">
        <v>4</v>
      </c>
      <c r="G945" s="14">
        <v>65</v>
      </c>
      <c r="H945" s="14">
        <v>25</v>
      </c>
      <c r="I945" s="14"/>
      <c r="J945" s="14"/>
      <c r="K945" s="14"/>
      <c r="L945" s="17"/>
    </row>
    <row r="946" customHeight="1" spans="1:12">
      <c r="A946" s="14">
        <f>MAX($A$2:A945)+1</f>
        <v>305</v>
      </c>
      <c r="B946" s="14" t="s">
        <v>2083</v>
      </c>
      <c r="C946" s="22" t="s">
        <v>2084</v>
      </c>
      <c r="D946" s="13" t="s">
        <v>15</v>
      </c>
      <c r="E946" s="14" t="s">
        <v>2085</v>
      </c>
      <c r="F946" s="14">
        <v>4</v>
      </c>
      <c r="G946" s="14">
        <v>65</v>
      </c>
      <c r="H946" s="14">
        <v>25</v>
      </c>
      <c r="I946" s="14">
        <f>G946*H946</f>
        <v>1625</v>
      </c>
      <c r="J946" s="14" t="s">
        <v>17</v>
      </c>
      <c r="K946" s="14">
        <f>I946*3</f>
        <v>4875</v>
      </c>
      <c r="L946" s="17"/>
    </row>
    <row r="947" customHeight="1" spans="1:12">
      <c r="A947" s="14"/>
      <c r="B947" s="14" t="s">
        <v>2086</v>
      </c>
      <c r="C947" s="14" t="s">
        <v>2087</v>
      </c>
      <c r="D947" s="13" t="s">
        <v>20</v>
      </c>
      <c r="E947" s="14" t="s">
        <v>2085</v>
      </c>
      <c r="F947" s="14">
        <v>4</v>
      </c>
      <c r="G947" s="14">
        <v>65</v>
      </c>
      <c r="H947" s="14">
        <v>25</v>
      </c>
      <c r="I947" s="14"/>
      <c r="J947" s="14"/>
      <c r="K947" s="14"/>
      <c r="L947" s="17"/>
    </row>
    <row r="948" customHeight="1" spans="1:12">
      <c r="A948" s="14"/>
      <c r="B948" s="14" t="s">
        <v>2088</v>
      </c>
      <c r="C948" s="14" t="s">
        <v>2089</v>
      </c>
      <c r="D948" s="13" t="s">
        <v>23</v>
      </c>
      <c r="E948" s="14" t="s">
        <v>2085</v>
      </c>
      <c r="F948" s="14">
        <v>4</v>
      </c>
      <c r="G948" s="14">
        <v>65</v>
      </c>
      <c r="H948" s="14">
        <v>25</v>
      </c>
      <c r="I948" s="14"/>
      <c r="J948" s="14"/>
      <c r="K948" s="14"/>
      <c r="L948" s="17"/>
    </row>
    <row r="949" customHeight="1" spans="1:12">
      <c r="A949" s="14"/>
      <c r="B949" s="14" t="s">
        <v>2090</v>
      </c>
      <c r="C949" s="14" t="s">
        <v>2091</v>
      </c>
      <c r="D949" s="13" t="s">
        <v>23</v>
      </c>
      <c r="E949" s="14" t="s">
        <v>2085</v>
      </c>
      <c r="F949" s="14">
        <v>4</v>
      </c>
      <c r="G949" s="14">
        <v>65</v>
      </c>
      <c r="H949" s="14">
        <v>25</v>
      </c>
      <c r="I949" s="14"/>
      <c r="J949" s="14"/>
      <c r="K949" s="14"/>
      <c r="L949" s="17"/>
    </row>
    <row r="950" customHeight="1" spans="1:12">
      <c r="A950" s="14">
        <f>MAX($A$2:A949)+1</f>
        <v>306</v>
      </c>
      <c r="B950" s="14" t="s">
        <v>2092</v>
      </c>
      <c r="C950" s="22" t="s">
        <v>2093</v>
      </c>
      <c r="D950" s="13" t="s">
        <v>15</v>
      </c>
      <c r="E950" s="14" t="s">
        <v>2094</v>
      </c>
      <c r="F950" s="14">
        <v>3</v>
      </c>
      <c r="G950" s="14">
        <v>65</v>
      </c>
      <c r="H950" s="14">
        <v>25</v>
      </c>
      <c r="I950" s="14">
        <f>G950*H950</f>
        <v>1625</v>
      </c>
      <c r="J950" s="14" t="s">
        <v>17</v>
      </c>
      <c r="K950" s="14">
        <f>I950*3</f>
        <v>4875</v>
      </c>
      <c r="L950" s="17"/>
    </row>
    <row r="951" customHeight="1" spans="1:12">
      <c r="A951" s="14"/>
      <c r="B951" s="14" t="s">
        <v>2095</v>
      </c>
      <c r="C951" s="14" t="s">
        <v>2096</v>
      </c>
      <c r="D951" s="13" t="s">
        <v>20</v>
      </c>
      <c r="E951" s="14" t="s">
        <v>2094</v>
      </c>
      <c r="F951" s="14">
        <v>3</v>
      </c>
      <c r="G951" s="14">
        <v>65</v>
      </c>
      <c r="H951" s="14">
        <v>25</v>
      </c>
      <c r="I951" s="14"/>
      <c r="J951" s="14"/>
      <c r="K951" s="14"/>
      <c r="L951" s="17"/>
    </row>
    <row r="952" customHeight="1" spans="1:12">
      <c r="A952" s="14"/>
      <c r="B952" s="14" t="s">
        <v>2097</v>
      </c>
      <c r="C952" s="14" t="s">
        <v>2098</v>
      </c>
      <c r="D952" s="13" t="s">
        <v>23</v>
      </c>
      <c r="E952" s="14" t="s">
        <v>2094</v>
      </c>
      <c r="F952" s="14">
        <v>3</v>
      </c>
      <c r="G952" s="14">
        <v>65</v>
      </c>
      <c r="H952" s="14">
        <v>25</v>
      </c>
      <c r="I952" s="14"/>
      <c r="J952" s="14"/>
      <c r="K952" s="14"/>
      <c r="L952" s="17"/>
    </row>
    <row r="953" customHeight="1" spans="1:12">
      <c r="A953" s="14">
        <f>MAX($A$2:A952)+1</f>
        <v>307</v>
      </c>
      <c r="B953" s="14" t="s">
        <v>2099</v>
      </c>
      <c r="C953" s="22" t="s">
        <v>2100</v>
      </c>
      <c r="D953" s="13" t="s">
        <v>15</v>
      </c>
      <c r="E953" s="14" t="s">
        <v>2101</v>
      </c>
      <c r="F953" s="14">
        <v>4</v>
      </c>
      <c r="G953" s="14">
        <v>65</v>
      </c>
      <c r="H953" s="14">
        <v>25</v>
      </c>
      <c r="I953" s="14">
        <f>G953*H953</f>
        <v>1625</v>
      </c>
      <c r="J953" s="14" t="s">
        <v>17</v>
      </c>
      <c r="K953" s="14">
        <f>I953*3</f>
        <v>4875</v>
      </c>
      <c r="L953" s="17"/>
    </row>
    <row r="954" customHeight="1" spans="1:12">
      <c r="A954" s="14"/>
      <c r="B954" s="14" t="s">
        <v>1714</v>
      </c>
      <c r="C954" s="14" t="s">
        <v>2102</v>
      </c>
      <c r="D954" s="13" t="s">
        <v>20</v>
      </c>
      <c r="E954" s="14" t="s">
        <v>2101</v>
      </c>
      <c r="F954" s="14">
        <v>4</v>
      </c>
      <c r="G954" s="14">
        <v>65</v>
      </c>
      <c r="H954" s="14">
        <v>25</v>
      </c>
      <c r="I954" s="14"/>
      <c r="J954" s="14"/>
      <c r="K954" s="14"/>
      <c r="L954" s="17"/>
    </row>
    <row r="955" customHeight="1" spans="1:12">
      <c r="A955" s="14"/>
      <c r="B955" s="14" t="s">
        <v>2103</v>
      </c>
      <c r="C955" s="14" t="s">
        <v>2104</v>
      </c>
      <c r="D955" s="13" t="s">
        <v>23</v>
      </c>
      <c r="E955" s="14" t="s">
        <v>2101</v>
      </c>
      <c r="F955" s="14">
        <v>4</v>
      </c>
      <c r="G955" s="14">
        <v>65</v>
      </c>
      <c r="H955" s="14">
        <v>25</v>
      </c>
      <c r="I955" s="14"/>
      <c r="J955" s="14"/>
      <c r="K955" s="14"/>
      <c r="L955" s="17"/>
    </row>
    <row r="956" customHeight="1" spans="1:12">
      <c r="A956" s="14"/>
      <c r="B956" s="14" t="s">
        <v>2105</v>
      </c>
      <c r="C956" s="14" t="s">
        <v>2106</v>
      </c>
      <c r="D956" s="13" t="s">
        <v>23</v>
      </c>
      <c r="E956" s="14" t="s">
        <v>2101</v>
      </c>
      <c r="F956" s="14">
        <v>4</v>
      </c>
      <c r="G956" s="14">
        <v>65</v>
      </c>
      <c r="H956" s="14">
        <v>25</v>
      </c>
      <c r="I956" s="14"/>
      <c r="J956" s="14"/>
      <c r="K956" s="14"/>
      <c r="L956" s="17"/>
    </row>
    <row r="957" customHeight="1" spans="1:12">
      <c r="A957" s="14">
        <f>MAX($A$2:A956)+1</f>
        <v>308</v>
      </c>
      <c r="B957" s="14" t="s">
        <v>2107</v>
      </c>
      <c r="C957" s="22" t="s">
        <v>2108</v>
      </c>
      <c r="D957" s="13" t="s">
        <v>15</v>
      </c>
      <c r="E957" s="14" t="s">
        <v>2109</v>
      </c>
      <c r="F957" s="14">
        <v>3</v>
      </c>
      <c r="G957" s="14">
        <v>65</v>
      </c>
      <c r="H957" s="14">
        <v>25</v>
      </c>
      <c r="I957" s="14">
        <f t="shared" ref="I957:I962" si="79">G957*H957</f>
        <v>1625</v>
      </c>
      <c r="J957" s="14" t="s">
        <v>17</v>
      </c>
      <c r="K957" s="14">
        <f t="shared" ref="K957:K962" si="80">I957*3</f>
        <v>4875</v>
      </c>
      <c r="L957" s="17"/>
    </row>
    <row r="958" customHeight="1" spans="1:12">
      <c r="A958" s="14"/>
      <c r="B958" s="14" t="s">
        <v>2110</v>
      </c>
      <c r="C958" s="14" t="s">
        <v>2111</v>
      </c>
      <c r="D958" s="13" t="s">
        <v>20</v>
      </c>
      <c r="E958" s="14" t="s">
        <v>2109</v>
      </c>
      <c r="F958" s="14">
        <v>3</v>
      </c>
      <c r="G958" s="14">
        <v>65</v>
      </c>
      <c r="H958" s="14">
        <v>25</v>
      </c>
      <c r="I958" s="14"/>
      <c r="J958" s="14"/>
      <c r="K958" s="14"/>
      <c r="L958" s="17"/>
    </row>
    <row r="959" customHeight="1" spans="1:12">
      <c r="A959" s="14"/>
      <c r="B959" s="14" t="s">
        <v>2112</v>
      </c>
      <c r="C959" s="14" t="s">
        <v>2113</v>
      </c>
      <c r="D959" s="13" t="s">
        <v>23</v>
      </c>
      <c r="E959" s="14" t="s">
        <v>2109</v>
      </c>
      <c r="F959" s="14">
        <v>3</v>
      </c>
      <c r="G959" s="14">
        <v>65</v>
      </c>
      <c r="H959" s="14">
        <v>25</v>
      </c>
      <c r="I959" s="14"/>
      <c r="J959" s="14"/>
      <c r="K959" s="14"/>
      <c r="L959" s="17"/>
    </row>
    <row r="960" customHeight="1" spans="1:12">
      <c r="A960" s="14">
        <f>MAX($A$2:A959)+1</f>
        <v>309</v>
      </c>
      <c r="B960" s="14" t="s">
        <v>2114</v>
      </c>
      <c r="C960" s="22" t="s">
        <v>2115</v>
      </c>
      <c r="D960" s="13" t="s">
        <v>15</v>
      </c>
      <c r="E960" s="14" t="s">
        <v>2116</v>
      </c>
      <c r="F960" s="14">
        <v>1</v>
      </c>
      <c r="G960" s="14">
        <v>35</v>
      </c>
      <c r="H960" s="14">
        <v>25</v>
      </c>
      <c r="I960" s="14">
        <f t="shared" si="79"/>
        <v>875</v>
      </c>
      <c r="J960" s="14" t="s">
        <v>17</v>
      </c>
      <c r="K960" s="14">
        <f t="shared" si="80"/>
        <v>2625</v>
      </c>
      <c r="L960" s="17"/>
    </row>
    <row r="961" customHeight="1" spans="1:12">
      <c r="A961" s="14"/>
      <c r="B961" s="14" t="s">
        <v>2117</v>
      </c>
      <c r="C961" s="14" t="s">
        <v>2118</v>
      </c>
      <c r="D961" s="13" t="s">
        <v>20</v>
      </c>
      <c r="E961" s="14" t="s">
        <v>2116</v>
      </c>
      <c r="F961" s="14">
        <v>1</v>
      </c>
      <c r="G961" s="14">
        <v>35</v>
      </c>
      <c r="H961" s="14">
        <v>25</v>
      </c>
      <c r="I961" s="14"/>
      <c r="J961" s="14"/>
      <c r="K961" s="14"/>
      <c r="L961" s="17"/>
    </row>
    <row r="962" customHeight="1" spans="1:12">
      <c r="A962" s="14">
        <f>MAX($A$2:A961)+1</f>
        <v>310</v>
      </c>
      <c r="B962" s="14" t="s">
        <v>2119</v>
      </c>
      <c r="C962" s="22" t="s">
        <v>2120</v>
      </c>
      <c r="D962" s="13" t="s">
        <v>15</v>
      </c>
      <c r="E962" s="14" t="s">
        <v>2121</v>
      </c>
      <c r="F962" s="14">
        <v>2</v>
      </c>
      <c r="G962" s="14">
        <v>65</v>
      </c>
      <c r="H962" s="14">
        <v>25</v>
      </c>
      <c r="I962" s="14">
        <f t="shared" si="79"/>
        <v>1625</v>
      </c>
      <c r="J962" s="14" t="s">
        <v>17</v>
      </c>
      <c r="K962" s="14">
        <f t="shared" si="80"/>
        <v>4875</v>
      </c>
      <c r="L962" s="17"/>
    </row>
    <row r="963" customHeight="1" spans="1:12">
      <c r="A963" s="14"/>
      <c r="B963" s="14" t="s">
        <v>2122</v>
      </c>
      <c r="C963" s="14" t="s">
        <v>2123</v>
      </c>
      <c r="D963" s="13" t="s">
        <v>20</v>
      </c>
      <c r="E963" s="14" t="s">
        <v>2121</v>
      </c>
      <c r="F963" s="14">
        <v>2</v>
      </c>
      <c r="G963" s="14">
        <v>65</v>
      </c>
      <c r="H963" s="14">
        <v>25</v>
      </c>
      <c r="I963" s="14"/>
      <c r="J963" s="14"/>
      <c r="K963" s="14"/>
      <c r="L963" s="17"/>
    </row>
    <row r="964" customHeight="1" spans="1:12">
      <c r="A964" s="14">
        <f>MAX($A$2:A963)+1</f>
        <v>311</v>
      </c>
      <c r="B964" s="14" t="s">
        <v>2124</v>
      </c>
      <c r="C964" s="22" t="s">
        <v>2125</v>
      </c>
      <c r="D964" s="13" t="s">
        <v>15</v>
      </c>
      <c r="E964" s="14" t="s">
        <v>2126</v>
      </c>
      <c r="F964" s="14">
        <v>4</v>
      </c>
      <c r="G964" s="14">
        <v>65</v>
      </c>
      <c r="H964" s="14">
        <v>25</v>
      </c>
      <c r="I964" s="14">
        <f>G964*H964</f>
        <v>1625</v>
      </c>
      <c r="J964" s="14" t="s">
        <v>17</v>
      </c>
      <c r="K964" s="14">
        <f>I964*3</f>
        <v>4875</v>
      </c>
      <c r="L964" s="17"/>
    </row>
    <row r="965" customHeight="1" spans="1:12">
      <c r="A965" s="14"/>
      <c r="B965" s="14" t="s">
        <v>2127</v>
      </c>
      <c r="C965" s="14" t="s">
        <v>2128</v>
      </c>
      <c r="D965" s="13" t="s">
        <v>20</v>
      </c>
      <c r="E965" s="14" t="s">
        <v>2126</v>
      </c>
      <c r="F965" s="14">
        <v>4</v>
      </c>
      <c r="G965" s="14">
        <v>65</v>
      </c>
      <c r="H965" s="14">
        <v>25</v>
      </c>
      <c r="I965" s="14"/>
      <c r="J965" s="14"/>
      <c r="K965" s="14"/>
      <c r="L965" s="17"/>
    </row>
    <row r="966" customHeight="1" spans="1:12">
      <c r="A966" s="14"/>
      <c r="B966" s="14" t="s">
        <v>2129</v>
      </c>
      <c r="C966" s="14" t="s">
        <v>2130</v>
      </c>
      <c r="D966" s="13" t="s">
        <v>23</v>
      </c>
      <c r="E966" s="14" t="s">
        <v>2126</v>
      </c>
      <c r="F966" s="14">
        <v>4</v>
      </c>
      <c r="G966" s="14">
        <v>65</v>
      </c>
      <c r="H966" s="14">
        <v>25</v>
      </c>
      <c r="I966" s="14"/>
      <c r="J966" s="14"/>
      <c r="K966" s="14"/>
      <c r="L966" s="17"/>
    </row>
    <row r="967" customHeight="1" spans="1:12">
      <c r="A967" s="14"/>
      <c r="B967" s="14" t="s">
        <v>2131</v>
      </c>
      <c r="C967" s="14" t="s">
        <v>2132</v>
      </c>
      <c r="D967" s="13" t="s">
        <v>23</v>
      </c>
      <c r="E967" s="14" t="s">
        <v>2126</v>
      </c>
      <c r="F967" s="14">
        <v>4</v>
      </c>
      <c r="G967" s="14">
        <v>65</v>
      </c>
      <c r="H967" s="14">
        <v>25</v>
      </c>
      <c r="I967" s="14"/>
      <c r="J967" s="14"/>
      <c r="K967" s="14"/>
      <c r="L967" s="17"/>
    </row>
    <row r="968" customHeight="1" spans="1:12">
      <c r="A968" s="14">
        <f>MAX($A$2:A967)+1</f>
        <v>312</v>
      </c>
      <c r="B968" s="14" t="s">
        <v>2133</v>
      </c>
      <c r="C968" s="22" t="s">
        <v>2134</v>
      </c>
      <c r="D968" s="13" t="s">
        <v>15</v>
      </c>
      <c r="E968" s="14" t="s">
        <v>2135</v>
      </c>
      <c r="F968" s="14">
        <v>4</v>
      </c>
      <c r="G968" s="14">
        <v>65</v>
      </c>
      <c r="H968" s="14">
        <v>25</v>
      </c>
      <c r="I968" s="14">
        <f>G968*H968</f>
        <v>1625</v>
      </c>
      <c r="J968" s="14" t="s">
        <v>17</v>
      </c>
      <c r="K968" s="14">
        <f>I968*3</f>
        <v>4875</v>
      </c>
      <c r="L968" s="17"/>
    </row>
    <row r="969" customHeight="1" spans="1:12">
      <c r="A969" s="14"/>
      <c r="B969" s="14" t="s">
        <v>2136</v>
      </c>
      <c r="C969" s="14" t="s">
        <v>2137</v>
      </c>
      <c r="D969" s="13" t="s">
        <v>20</v>
      </c>
      <c r="E969" s="14" t="s">
        <v>2135</v>
      </c>
      <c r="F969" s="14">
        <v>4</v>
      </c>
      <c r="G969" s="14">
        <v>65</v>
      </c>
      <c r="H969" s="14">
        <v>25</v>
      </c>
      <c r="I969" s="14"/>
      <c r="J969" s="14"/>
      <c r="K969" s="14"/>
      <c r="L969" s="17"/>
    </row>
    <row r="970" customHeight="1" spans="1:12">
      <c r="A970" s="14"/>
      <c r="B970" s="14" t="s">
        <v>256</v>
      </c>
      <c r="C970" s="14" t="s">
        <v>2138</v>
      </c>
      <c r="D970" s="13" t="s">
        <v>23</v>
      </c>
      <c r="E970" s="14" t="s">
        <v>2135</v>
      </c>
      <c r="F970" s="14">
        <v>4</v>
      </c>
      <c r="G970" s="14">
        <v>65</v>
      </c>
      <c r="H970" s="14">
        <v>25</v>
      </c>
      <c r="I970" s="14"/>
      <c r="J970" s="14"/>
      <c r="K970" s="14"/>
      <c r="L970" s="17"/>
    </row>
    <row r="971" customHeight="1" spans="1:12">
      <c r="A971" s="14"/>
      <c r="B971" s="14" t="s">
        <v>2139</v>
      </c>
      <c r="C971" s="14" t="s">
        <v>2140</v>
      </c>
      <c r="D971" s="13" t="s">
        <v>23</v>
      </c>
      <c r="E971" s="14" t="s">
        <v>2135</v>
      </c>
      <c r="F971" s="14">
        <v>4</v>
      </c>
      <c r="G971" s="14">
        <v>65</v>
      </c>
      <c r="H971" s="14">
        <v>25</v>
      </c>
      <c r="I971" s="14"/>
      <c r="J971" s="14"/>
      <c r="K971" s="14"/>
      <c r="L971" s="17"/>
    </row>
    <row r="972" customHeight="1" spans="1:12">
      <c r="A972" s="14">
        <f>MAX($A$2:A971)+1</f>
        <v>313</v>
      </c>
      <c r="B972" s="14" t="s">
        <v>2141</v>
      </c>
      <c r="C972" s="22" t="s">
        <v>2142</v>
      </c>
      <c r="D972" s="13" t="s">
        <v>15</v>
      </c>
      <c r="E972" s="14" t="s">
        <v>2143</v>
      </c>
      <c r="F972" s="14">
        <v>3</v>
      </c>
      <c r="G972" s="14">
        <v>65</v>
      </c>
      <c r="H972" s="14">
        <v>25</v>
      </c>
      <c r="I972" s="14">
        <f>G972*H972</f>
        <v>1625</v>
      </c>
      <c r="J972" s="14" t="s">
        <v>17</v>
      </c>
      <c r="K972" s="14">
        <f>I972*3</f>
        <v>4875</v>
      </c>
      <c r="L972" s="17"/>
    </row>
    <row r="973" customHeight="1" spans="1:12">
      <c r="A973" s="14"/>
      <c r="B973" s="14" t="s">
        <v>2144</v>
      </c>
      <c r="C973" s="14" t="s">
        <v>2145</v>
      </c>
      <c r="D973" s="13" t="s">
        <v>20</v>
      </c>
      <c r="E973" s="14" t="s">
        <v>2143</v>
      </c>
      <c r="F973" s="14">
        <v>3</v>
      </c>
      <c r="G973" s="14">
        <v>65</v>
      </c>
      <c r="H973" s="14">
        <v>25</v>
      </c>
      <c r="I973" s="14"/>
      <c r="J973" s="14"/>
      <c r="K973" s="14"/>
      <c r="L973" s="17"/>
    </row>
    <row r="974" customHeight="1" spans="1:12">
      <c r="A974" s="14"/>
      <c r="B974" s="14" t="s">
        <v>2146</v>
      </c>
      <c r="C974" s="14" t="s">
        <v>2147</v>
      </c>
      <c r="D974" s="13" t="s">
        <v>23</v>
      </c>
      <c r="E974" s="14" t="s">
        <v>2143</v>
      </c>
      <c r="F974" s="14">
        <v>3</v>
      </c>
      <c r="G974" s="14">
        <v>65</v>
      </c>
      <c r="H974" s="14">
        <v>25</v>
      </c>
      <c r="I974" s="14"/>
      <c r="J974" s="14"/>
      <c r="K974" s="14"/>
      <c r="L974" s="17"/>
    </row>
    <row r="975" customHeight="1" spans="1:12">
      <c r="A975" s="14">
        <f>MAX($A$2:A974)+1</f>
        <v>314</v>
      </c>
      <c r="B975" s="14" t="s">
        <v>1734</v>
      </c>
      <c r="C975" s="22" t="s">
        <v>2148</v>
      </c>
      <c r="D975" s="13" t="s">
        <v>15</v>
      </c>
      <c r="E975" s="14" t="s">
        <v>2149</v>
      </c>
      <c r="F975" s="14">
        <v>3</v>
      </c>
      <c r="G975" s="14">
        <v>65</v>
      </c>
      <c r="H975" s="14">
        <v>25</v>
      </c>
      <c r="I975" s="14">
        <f t="shared" ref="I975:I979" si="81">G975*H975</f>
        <v>1625</v>
      </c>
      <c r="J975" s="14" t="s">
        <v>17</v>
      </c>
      <c r="K975" s="14">
        <f t="shared" ref="K975:K979" si="82">I975*3</f>
        <v>4875</v>
      </c>
      <c r="L975" s="17"/>
    </row>
    <row r="976" customHeight="1" spans="1:12">
      <c r="A976" s="14"/>
      <c r="B976" s="14" t="s">
        <v>188</v>
      </c>
      <c r="C976" s="14" t="s">
        <v>2150</v>
      </c>
      <c r="D976" s="13" t="s">
        <v>20</v>
      </c>
      <c r="E976" s="14" t="s">
        <v>2149</v>
      </c>
      <c r="F976" s="14">
        <v>3</v>
      </c>
      <c r="G976" s="14">
        <v>65</v>
      </c>
      <c r="H976" s="14">
        <v>25</v>
      </c>
      <c r="I976" s="14"/>
      <c r="J976" s="14"/>
      <c r="K976" s="14"/>
      <c r="L976" s="17"/>
    </row>
    <row r="977" customHeight="1" spans="1:12">
      <c r="A977" s="14"/>
      <c r="B977" s="14" t="s">
        <v>2151</v>
      </c>
      <c r="C977" s="14" t="s">
        <v>2152</v>
      </c>
      <c r="D977" s="13" t="s">
        <v>23</v>
      </c>
      <c r="E977" s="14" t="s">
        <v>2149</v>
      </c>
      <c r="F977" s="14">
        <v>3</v>
      </c>
      <c r="G977" s="14">
        <v>65</v>
      </c>
      <c r="H977" s="14">
        <v>25</v>
      </c>
      <c r="I977" s="14"/>
      <c r="J977" s="14"/>
      <c r="K977" s="14"/>
      <c r="L977" s="17"/>
    </row>
    <row r="978" ht="55" customHeight="1" spans="1:12">
      <c r="A978" s="14">
        <f>MAX($A$2:A977)+1</f>
        <v>315</v>
      </c>
      <c r="B978" s="14" t="s">
        <v>18</v>
      </c>
      <c r="C978" s="22" t="s">
        <v>2153</v>
      </c>
      <c r="D978" s="13" t="s">
        <v>15</v>
      </c>
      <c r="E978" s="14" t="s">
        <v>2154</v>
      </c>
      <c r="F978" s="14">
        <v>1</v>
      </c>
      <c r="G978" s="14">
        <v>35</v>
      </c>
      <c r="H978" s="14">
        <v>25</v>
      </c>
      <c r="I978" s="14">
        <f t="shared" si="81"/>
        <v>875</v>
      </c>
      <c r="J978" s="14" t="s">
        <v>17</v>
      </c>
      <c r="K978" s="14">
        <f>ROUND(I978*27/31,2)</f>
        <v>762.1</v>
      </c>
      <c r="L978" s="17" t="s">
        <v>2155</v>
      </c>
    </row>
    <row r="979" customHeight="1" spans="1:12">
      <c r="A979" s="14">
        <f>MAX($A$2:A978)+1</f>
        <v>316</v>
      </c>
      <c r="B979" s="14" t="s">
        <v>1734</v>
      </c>
      <c r="C979" s="22" t="s">
        <v>2156</v>
      </c>
      <c r="D979" s="13" t="s">
        <v>15</v>
      </c>
      <c r="E979" s="14" t="s">
        <v>2157</v>
      </c>
      <c r="F979" s="14">
        <v>4</v>
      </c>
      <c r="G979" s="14">
        <v>65</v>
      </c>
      <c r="H979" s="14">
        <v>25</v>
      </c>
      <c r="I979" s="14">
        <f t="shared" si="81"/>
        <v>1625</v>
      </c>
      <c r="J979" s="14" t="s">
        <v>17</v>
      </c>
      <c r="K979" s="14">
        <f t="shared" si="82"/>
        <v>4875</v>
      </c>
      <c r="L979" s="17"/>
    </row>
    <row r="980" customHeight="1" spans="1:12">
      <c r="A980" s="14"/>
      <c r="B980" s="14" t="s">
        <v>2158</v>
      </c>
      <c r="C980" s="14" t="s">
        <v>2159</v>
      </c>
      <c r="D980" s="13" t="s">
        <v>20</v>
      </c>
      <c r="E980" s="14" t="s">
        <v>2157</v>
      </c>
      <c r="F980" s="14">
        <v>4</v>
      </c>
      <c r="G980" s="14">
        <v>65</v>
      </c>
      <c r="H980" s="14">
        <v>25</v>
      </c>
      <c r="I980" s="14"/>
      <c r="J980" s="14"/>
      <c r="K980" s="14"/>
      <c r="L980" s="17"/>
    </row>
    <row r="981" customHeight="1" spans="1:12">
      <c r="A981" s="14"/>
      <c r="B981" s="14" t="s">
        <v>2160</v>
      </c>
      <c r="C981" s="14" t="s">
        <v>2161</v>
      </c>
      <c r="D981" s="13" t="s">
        <v>23</v>
      </c>
      <c r="E981" s="14" t="s">
        <v>2157</v>
      </c>
      <c r="F981" s="14">
        <v>4</v>
      </c>
      <c r="G981" s="14">
        <v>65</v>
      </c>
      <c r="H981" s="14">
        <v>25</v>
      </c>
      <c r="I981" s="14"/>
      <c r="J981" s="14"/>
      <c r="K981" s="14"/>
      <c r="L981" s="17"/>
    </row>
    <row r="982" customHeight="1" spans="1:12">
      <c r="A982" s="14"/>
      <c r="B982" s="14" t="s">
        <v>2162</v>
      </c>
      <c r="C982" s="14" t="s">
        <v>2163</v>
      </c>
      <c r="D982" s="13" t="s">
        <v>23</v>
      </c>
      <c r="E982" s="14" t="s">
        <v>2157</v>
      </c>
      <c r="F982" s="14">
        <v>4</v>
      </c>
      <c r="G982" s="14">
        <v>65</v>
      </c>
      <c r="H982" s="14">
        <v>25</v>
      </c>
      <c r="I982" s="14"/>
      <c r="J982" s="14"/>
      <c r="K982" s="14"/>
      <c r="L982" s="17"/>
    </row>
    <row r="983" customHeight="1" spans="1:12">
      <c r="A983" s="14">
        <f>MAX($A$2:A982)+1</f>
        <v>317</v>
      </c>
      <c r="B983" s="14" t="s">
        <v>2164</v>
      </c>
      <c r="C983" s="22" t="s">
        <v>2165</v>
      </c>
      <c r="D983" s="13" t="s">
        <v>15</v>
      </c>
      <c r="E983" s="14" t="s">
        <v>2166</v>
      </c>
      <c r="F983" s="14">
        <v>1</v>
      </c>
      <c r="G983" s="14">
        <v>35</v>
      </c>
      <c r="H983" s="14">
        <v>25</v>
      </c>
      <c r="I983" s="14">
        <f t="shared" ref="I983:I987" si="83">G983*H983</f>
        <v>875</v>
      </c>
      <c r="J983" s="14" t="s">
        <v>17</v>
      </c>
      <c r="K983" s="14">
        <f t="shared" ref="K983:K987" si="84">I983*3</f>
        <v>2625</v>
      </c>
      <c r="L983" s="17"/>
    </row>
    <row r="984" customHeight="1" spans="1:12">
      <c r="A984" s="14">
        <f>MAX($A$2:A983)+1</f>
        <v>318</v>
      </c>
      <c r="B984" s="14" t="s">
        <v>2167</v>
      </c>
      <c r="C984" s="22" t="s">
        <v>2168</v>
      </c>
      <c r="D984" s="13" t="s">
        <v>15</v>
      </c>
      <c r="E984" s="14" t="s">
        <v>2169</v>
      </c>
      <c r="F984" s="14">
        <v>3</v>
      </c>
      <c r="G984" s="14">
        <v>65</v>
      </c>
      <c r="H984" s="14">
        <v>25</v>
      </c>
      <c r="I984" s="14">
        <f t="shared" si="83"/>
        <v>1625</v>
      </c>
      <c r="J984" s="14" t="s">
        <v>17</v>
      </c>
      <c r="K984" s="14">
        <f t="shared" si="84"/>
        <v>4875</v>
      </c>
      <c r="L984" s="17"/>
    </row>
    <row r="985" customHeight="1" spans="1:12">
      <c r="A985" s="14"/>
      <c r="B985" s="14" t="s">
        <v>2170</v>
      </c>
      <c r="C985" s="14" t="s">
        <v>2171</v>
      </c>
      <c r="D985" s="13" t="s">
        <v>20</v>
      </c>
      <c r="E985" s="14" t="s">
        <v>2169</v>
      </c>
      <c r="F985" s="14">
        <v>3</v>
      </c>
      <c r="G985" s="14">
        <v>65</v>
      </c>
      <c r="H985" s="14">
        <v>25</v>
      </c>
      <c r="I985" s="14"/>
      <c r="J985" s="14"/>
      <c r="K985" s="14"/>
      <c r="L985" s="17"/>
    </row>
    <row r="986" customHeight="1" spans="1:12">
      <c r="A986" s="14"/>
      <c r="B986" s="14" t="s">
        <v>2172</v>
      </c>
      <c r="C986" s="14" t="s">
        <v>2173</v>
      </c>
      <c r="D986" s="13" t="s">
        <v>23</v>
      </c>
      <c r="E986" s="14" t="s">
        <v>2169</v>
      </c>
      <c r="F986" s="14">
        <v>3</v>
      </c>
      <c r="G986" s="14">
        <v>65</v>
      </c>
      <c r="H986" s="14">
        <v>25</v>
      </c>
      <c r="I986" s="14"/>
      <c r="J986" s="14"/>
      <c r="K986" s="14"/>
      <c r="L986" s="17"/>
    </row>
    <row r="987" customHeight="1" spans="1:12">
      <c r="A987" s="14">
        <f>MAX($A$2:A986)+1</f>
        <v>319</v>
      </c>
      <c r="B987" s="14" t="s">
        <v>122</v>
      </c>
      <c r="C987" s="22" t="s">
        <v>2174</v>
      </c>
      <c r="D987" s="13" t="s">
        <v>15</v>
      </c>
      <c r="E987" s="14" t="s">
        <v>2175</v>
      </c>
      <c r="F987" s="14">
        <v>3</v>
      </c>
      <c r="G987" s="14">
        <v>65</v>
      </c>
      <c r="H987" s="14">
        <v>25</v>
      </c>
      <c r="I987" s="14">
        <f t="shared" si="83"/>
        <v>1625</v>
      </c>
      <c r="J987" s="14" t="s">
        <v>17</v>
      </c>
      <c r="K987" s="14">
        <f t="shared" si="84"/>
        <v>4875</v>
      </c>
      <c r="L987" s="17"/>
    </row>
    <row r="988" customHeight="1" spans="1:12">
      <c r="A988" s="14"/>
      <c r="B988" s="14" t="s">
        <v>2176</v>
      </c>
      <c r="C988" s="14" t="s">
        <v>2177</v>
      </c>
      <c r="D988" s="13" t="s">
        <v>20</v>
      </c>
      <c r="E988" s="14" t="s">
        <v>2175</v>
      </c>
      <c r="F988" s="14">
        <v>3</v>
      </c>
      <c r="G988" s="14">
        <v>65</v>
      </c>
      <c r="H988" s="14">
        <v>25</v>
      </c>
      <c r="I988" s="14"/>
      <c r="J988" s="14"/>
      <c r="K988" s="14"/>
      <c r="L988" s="17"/>
    </row>
    <row r="989" customHeight="1" spans="1:12">
      <c r="A989" s="14"/>
      <c r="B989" s="14" t="s">
        <v>2178</v>
      </c>
      <c r="C989" s="14" t="s">
        <v>2179</v>
      </c>
      <c r="D989" s="13" t="s">
        <v>23</v>
      </c>
      <c r="E989" s="14" t="s">
        <v>2175</v>
      </c>
      <c r="F989" s="14">
        <v>3</v>
      </c>
      <c r="G989" s="14">
        <v>65</v>
      </c>
      <c r="H989" s="14">
        <v>25</v>
      </c>
      <c r="I989" s="14"/>
      <c r="J989" s="14"/>
      <c r="K989" s="14"/>
      <c r="L989" s="17"/>
    </row>
    <row r="990" customHeight="1" spans="1:12">
      <c r="A990" s="14">
        <f>MAX($A$2:A989)+1</f>
        <v>320</v>
      </c>
      <c r="B990" s="14" t="s">
        <v>2180</v>
      </c>
      <c r="C990" s="22" t="s">
        <v>2181</v>
      </c>
      <c r="D990" s="13" t="s">
        <v>15</v>
      </c>
      <c r="E990" s="14" t="s">
        <v>2182</v>
      </c>
      <c r="F990" s="14">
        <v>3</v>
      </c>
      <c r="G990" s="14">
        <v>65</v>
      </c>
      <c r="H990" s="14">
        <v>25</v>
      </c>
      <c r="I990" s="14">
        <f t="shared" ref="I990:I994" si="85">G990*H990</f>
        <v>1625</v>
      </c>
      <c r="J990" s="14" t="s">
        <v>17</v>
      </c>
      <c r="K990" s="14">
        <f t="shared" ref="K990:K994" si="86">I990*3</f>
        <v>4875</v>
      </c>
      <c r="L990" s="17"/>
    </row>
    <row r="991" customHeight="1" spans="1:12">
      <c r="A991" s="14"/>
      <c r="B991" s="14" t="s">
        <v>122</v>
      </c>
      <c r="C991" s="14" t="s">
        <v>2183</v>
      </c>
      <c r="D991" s="13" t="s">
        <v>20</v>
      </c>
      <c r="E991" s="14" t="s">
        <v>2182</v>
      </c>
      <c r="F991" s="14">
        <v>3</v>
      </c>
      <c r="G991" s="14">
        <v>65</v>
      </c>
      <c r="H991" s="14">
        <v>25</v>
      </c>
      <c r="I991" s="14"/>
      <c r="J991" s="14"/>
      <c r="K991" s="14"/>
      <c r="L991" s="17"/>
    </row>
    <row r="992" customHeight="1" spans="1:12">
      <c r="A992" s="14"/>
      <c r="B992" s="14" t="s">
        <v>2184</v>
      </c>
      <c r="C992" s="14" t="s">
        <v>2185</v>
      </c>
      <c r="D992" s="13" t="s">
        <v>23</v>
      </c>
      <c r="E992" s="14" t="s">
        <v>2182</v>
      </c>
      <c r="F992" s="14">
        <v>3</v>
      </c>
      <c r="G992" s="14">
        <v>65</v>
      </c>
      <c r="H992" s="14">
        <v>25</v>
      </c>
      <c r="I992" s="14"/>
      <c r="J992" s="14"/>
      <c r="K992" s="14"/>
      <c r="L992" s="17"/>
    </row>
    <row r="993" customHeight="1" spans="1:12">
      <c r="A993" s="14">
        <f>MAX($A$2:A992)+1</f>
        <v>321</v>
      </c>
      <c r="B993" s="14" t="s">
        <v>2186</v>
      </c>
      <c r="C993" s="22" t="s">
        <v>2187</v>
      </c>
      <c r="D993" s="13" t="s">
        <v>15</v>
      </c>
      <c r="E993" s="14" t="s">
        <v>2188</v>
      </c>
      <c r="F993" s="14">
        <v>1</v>
      </c>
      <c r="G993" s="14">
        <v>35</v>
      </c>
      <c r="H993" s="14">
        <v>25</v>
      </c>
      <c r="I993" s="14">
        <f t="shared" si="85"/>
        <v>875</v>
      </c>
      <c r="J993" s="14" t="s">
        <v>17</v>
      </c>
      <c r="K993" s="14">
        <f t="shared" si="86"/>
        <v>2625</v>
      </c>
      <c r="L993" s="17"/>
    </row>
    <row r="994" customHeight="1" spans="1:12">
      <c r="A994" s="14">
        <f>MAX($A$2:A993)+1</f>
        <v>322</v>
      </c>
      <c r="B994" s="14" t="s">
        <v>2189</v>
      </c>
      <c r="C994" s="22" t="s">
        <v>2190</v>
      </c>
      <c r="D994" s="13" t="s">
        <v>15</v>
      </c>
      <c r="E994" s="14" t="s">
        <v>2191</v>
      </c>
      <c r="F994" s="14">
        <v>3</v>
      </c>
      <c r="G994" s="14">
        <v>65</v>
      </c>
      <c r="H994" s="14">
        <v>25</v>
      </c>
      <c r="I994" s="14">
        <f t="shared" si="85"/>
        <v>1625</v>
      </c>
      <c r="J994" s="14" t="s">
        <v>17</v>
      </c>
      <c r="K994" s="14">
        <f t="shared" si="86"/>
        <v>4875</v>
      </c>
      <c r="L994" s="17"/>
    </row>
    <row r="995" customHeight="1" spans="1:12">
      <c r="A995" s="14"/>
      <c r="B995" s="14" t="s">
        <v>1324</v>
      </c>
      <c r="C995" s="14" t="s">
        <v>2192</v>
      </c>
      <c r="D995" s="13" t="s">
        <v>20</v>
      </c>
      <c r="E995" s="14" t="s">
        <v>2191</v>
      </c>
      <c r="F995" s="14">
        <v>3</v>
      </c>
      <c r="G995" s="14">
        <v>65</v>
      </c>
      <c r="H995" s="14">
        <v>25</v>
      </c>
      <c r="I995" s="14"/>
      <c r="J995" s="14"/>
      <c r="K995" s="14"/>
      <c r="L995" s="17"/>
    </row>
    <row r="996" customHeight="1" spans="1:12">
      <c r="A996" s="14"/>
      <c r="B996" s="14" t="s">
        <v>2193</v>
      </c>
      <c r="C996" s="14" t="s">
        <v>2194</v>
      </c>
      <c r="D996" s="13" t="s">
        <v>23</v>
      </c>
      <c r="E996" s="14" t="s">
        <v>2191</v>
      </c>
      <c r="F996" s="14">
        <v>3</v>
      </c>
      <c r="G996" s="14">
        <v>65</v>
      </c>
      <c r="H996" s="14">
        <v>25</v>
      </c>
      <c r="I996" s="14"/>
      <c r="J996" s="14"/>
      <c r="K996" s="14"/>
      <c r="L996" s="17"/>
    </row>
    <row r="997" customHeight="1" spans="1:12">
      <c r="A997" s="14">
        <f>MAX($A$2:A996)+1</f>
        <v>323</v>
      </c>
      <c r="B997" s="14" t="s">
        <v>2195</v>
      </c>
      <c r="C997" s="22" t="s">
        <v>2196</v>
      </c>
      <c r="D997" s="13" t="s">
        <v>15</v>
      </c>
      <c r="E997" s="14" t="s">
        <v>2197</v>
      </c>
      <c r="F997" s="14">
        <v>1</v>
      </c>
      <c r="G997" s="14">
        <v>35</v>
      </c>
      <c r="H997" s="14">
        <v>25</v>
      </c>
      <c r="I997" s="14">
        <f t="shared" ref="I997:I1002" si="87">G997*H997</f>
        <v>875</v>
      </c>
      <c r="J997" s="14" t="s">
        <v>17</v>
      </c>
      <c r="K997" s="14">
        <f t="shared" ref="K997:K1002" si="88">I997*3</f>
        <v>2625</v>
      </c>
      <c r="L997" s="17"/>
    </row>
    <row r="998" customHeight="1" spans="1:12">
      <c r="A998" s="14">
        <f>MAX($A$2:A997)+1</f>
        <v>324</v>
      </c>
      <c r="B998" s="14" t="s">
        <v>2198</v>
      </c>
      <c r="C998" s="22" t="s">
        <v>2199</v>
      </c>
      <c r="D998" s="13" t="s">
        <v>15</v>
      </c>
      <c r="E998" s="14" t="s">
        <v>2200</v>
      </c>
      <c r="F998" s="14">
        <v>4</v>
      </c>
      <c r="G998" s="14">
        <v>65</v>
      </c>
      <c r="H998" s="14">
        <v>25</v>
      </c>
      <c r="I998" s="14">
        <f t="shared" si="87"/>
        <v>1625</v>
      </c>
      <c r="J998" s="14" t="s">
        <v>17</v>
      </c>
      <c r="K998" s="14">
        <f t="shared" si="88"/>
        <v>4875</v>
      </c>
      <c r="L998" s="17"/>
    </row>
    <row r="999" customHeight="1" spans="1:12">
      <c r="A999" s="14"/>
      <c r="B999" s="14" t="s">
        <v>2201</v>
      </c>
      <c r="C999" s="14" t="s">
        <v>2202</v>
      </c>
      <c r="D999" s="13" t="s">
        <v>20</v>
      </c>
      <c r="E999" s="14" t="s">
        <v>2200</v>
      </c>
      <c r="F999" s="14">
        <v>4</v>
      </c>
      <c r="G999" s="14">
        <v>65</v>
      </c>
      <c r="H999" s="14">
        <v>25</v>
      </c>
      <c r="I999" s="14"/>
      <c r="J999" s="14"/>
      <c r="K999" s="14"/>
      <c r="L999" s="17"/>
    </row>
    <row r="1000" customHeight="1" spans="1:12">
      <c r="A1000" s="14"/>
      <c r="B1000" s="14" t="s">
        <v>2203</v>
      </c>
      <c r="C1000" s="14" t="s">
        <v>2204</v>
      </c>
      <c r="D1000" s="13" t="s">
        <v>23</v>
      </c>
      <c r="E1000" s="14" t="s">
        <v>2200</v>
      </c>
      <c r="F1000" s="14">
        <v>4</v>
      </c>
      <c r="G1000" s="14">
        <v>65</v>
      </c>
      <c r="H1000" s="14">
        <v>25</v>
      </c>
      <c r="I1000" s="14"/>
      <c r="J1000" s="14"/>
      <c r="K1000" s="14"/>
      <c r="L1000" s="17"/>
    </row>
    <row r="1001" customHeight="1" spans="1:12">
      <c r="A1001" s="14"/>
      <c r="B1001" s="14" t="s">
        <v>2205</v>
      </c>
      <c r="C1001" s="14" t="s">
        <v>2206</v>
      </c>
      <c r="D1001" s="13" t="s">
        <v>23</v>
      </c>
      <c r="E1001" s="14" t="s">
        <v>2200</v>
      </c>
      <c r="F1001" s="14">
        <v>4</v>
      </c>
      <c r="G1001" s="14">
        <v>65</v>
      </c>
      <c r="H1001" s="14">
        <v>25</v>
      </c>
      <c r="I1001" s="14"/>
      <c r="J1001" s="14"/>
      <c r="K1001" s="14"/>
      <c r="L1001" s="17"/>
    </row>
    <row r="1002" customHeight="1" spans="1:12">
      <c r="A1002" s="14">
        <f>MAX($A$2:A1001)+1</f>
        <v>325</v>
      </c>
      <c r="B1002" s="14" t="s">
        <v>2207</v>
      </c>
      <c r="C1002" s="22" t="s">
        <v>2208</v>
      </c>
      <c r="D1002" s="13" t="s">
        <v>15</v>
      </c>
      <c r="E1002" s="14" t="s">
        <v>2209</v>
      </c>
      <c r="F1002" s="14">
        <v>4</v>
      </c>
      <c r="G1002" s="14">
        <v>65</v>
      </c>
      <c r="H1002" s="14">
        <v>25</v>
      </c>
      <c r="I1002" s="14">
        <f t="shared" si="87"/>
        <v>1625</v>
      </c>
      <c r="J1002" s="14" t="s">
        <v>17</v>
      </c>
      <c r="K1002" s="14">
        <f t="shared" si="88"/>
        <v>4875</v>
      </c>
      <c r="L1002" s="17"/>
    </row>
    <row r="1003" customHeight="1" spans="1:12">
      <c r="A1003" s="14"/>
      <c r="B1003" s="14" t="s">
        <v>1797</v>
      </c>
      <c r="C1003" s="14" t="s">
        <v>2210</v>
      </c>
      <c r="D1003" s="13" t="s">
        <v>20</v>
      </c>
      <c r="E1003" s="14" t="s">
        <v>2209</v>
      </c>
      <c r="F1003" s="14">
        <v>4</v>
      </c>
      <c r="G1003" s="14">
        <v>65</v>
      </c>
      <c r="H1003" s="14">
        <v>25</v>
      </c>
      <c r="I1003" s="14"/>
      <c r="J1003" s="14"/>
      <c r="K1003" s="14"/>
      <c r="L1003" s="17"/>
    </row>
    <row r="1004" customHeight="1" spans="1:12">
      <c r="A1004" s="14"/>
      <c r="B1004" s="14" t="s">
        <v>2211</v>
      </c>
      <c r="C1004" s="14" t="s">
        <v>2212</v>
      </c>
      <c r="D1004" s="13" t="s">
        <v>23</v>
      </c>
      <c r="E1004" s="14" t="s">
        <v>2209</v>
      </c>
      <c r="F1004" s="14">
        <v>4</v>
      </c>
      <c r="G1004" s="14">
        <v>65</v>
      </c>
      <c r="H1004" s="14">
        <v>25</v>
      </c>
      <c r="I1004" s="14"/>
      <c r="J1004" s="14"/>
      <c r="K1004" s="14"/>
      <c r="L1004" s="17"/>
    </row>
    <row r="1005" customHeight="1" spans="1:12">
      <c r="A1005" s="14"/>
      <c r="B1005" s="14" t="s">
        <v>2213</v>
      </c>
      <c r="C1005" s="14" t="s">
        <v>2214</v>
      </c>
      <c r="D1005" s="13" t="s">
        <v>23</v>
      </c>
      <c r="E1005" s="14" t="s">
        <v>2209</v>
      </c>
      <c r="F1005" s="14">
        <v>4</v>
      </c>
      <c r="G1005" s="14">
        <v>65</v>
      </c>
      <c r="H1005" s="14">
        <v>25</v>
      </c>
      <c r="I1005" s="14"/>
      <c r="J1005" s="14"/>
      <c r="K1005" s="14"/>
      <c r="L1005" s="17"/>
    </row>
    <row r="1006" customHeight="1" spans="1:12">
      <c r="A1006" s="14">
        <f>MAX($A$2:A1005)+1</f>
        <v>326</v>
      </c>
      <c r="B1006" s="14" t="s">
        <v>463</v>
      </c>
      <c r="C1006" s="22" t="s">
        <v>2215</v>
      </c>
      <c r="D1006" s="13" t="s">
        <v>15</v>
      </c>
      <c r="E1006" s="14" t="s">
        <v>2216</v>
      </c>
      <c r="F1006" s="14">
        <v>3</v>
      </c>
      <c r="G1006" s="14">
        <v>65</v>
      </c>
      <c r="H1006" s="14">
        <v>25</v>
      </c>
      <c r="I1006" s="14">
        <f>G1006*H1006</f>
        <v>1625</v>
      </c>
      <c r="J1006" s="14" t="s">
        <v>17</v>
      </c>
      <c r="K1006" s="14">
        <f>I1006*3</f>
        <v>4875</v>
      </c>
      <c r="L1006" s="17"/>
    </row>
    <row r="1007" customHeight="1" spans="1:12">
      <c r="A1007" s="14"/>
      <c r="B1007" s="14" t="s">
        <v>2217</v>
      </c>
      <c r="C1007" s="14" t="s">
        <v>2218</v>
      </c>
      <c r="D1007" s="13" t="s">
        <v>20</v>
      </c>
      <c r="E1007" s="14" t="s">
        <v>2216</v>
      </c>
      <c r="F1007" s="14">
        <v>3</v>
      </c>
      <c r="G1007" s="14">
        <v>65</v>
      </c>
      <c r="H1007" s="14">
        <v>25</v>
      </c>
      <c r="I1007" s="14"/>
      <c r="J1007" s="14"/>
      <c r="K1007" s="14"/>
      <c r="L1007" s="17"/>
    </row>
    <row r="1008" customHeight="1" spans="1:12">
      <c r="A1008" s="14"/>
      <c r="B1008" s="14" t="s">
        <v>2219</v>
      </c>
      <c r="C1008" s="14" t="s">
        <v>2220</v>
      </c>
      <c r="D1008" s="13" t="s">
        <v>216</v>
      </c>
      <c r="E1008" s="14" t="s">
        <v>2216</v>
      </c>
      <c r="F1008" s="14">
        <v>3</v>
      </c>
      <c r="G1008" s="14">
        <v>65</v>
      </c>
      <c r="H1008" s="14">
        <v>25</v>
      </c>
      <c r="I1008" s="14"/>
      <c r="J1008" s="14"/>
      <c r="K1008" s="14"/>
      <c r="L1008" s="17"/>
    </row>
    <row r="1009" customHeight="1" spans="1:12">
      <c r="A1009" s="14"/>
      <c r="B1009" s="14" t="s">
        <v>2221</v>
      </c>
      <c r="C1009" s="14" t="s">
        <v>2222</v>
      </c>
      <c r="D1009" s="13" t="s">
        <v>23</v>
      </c>
      <c r="E1009" s="14" t="s">
        <v>2216</v>
      </c>
      <c r="F1009" s="14">
        <v>3</v>
      </c>
      <c r="G1009" s="14">
        <v>65</v>
      </c>
      <c r="H1009" s="14">
        <v>25</v>
      </c>
      <c r="I1009" s="14"/>
      <c r="J1009" s="14"/>
      <c r="K1009" s="14"/>
      <c r="L1009" s="17"/>
    </row>
    <row r="1010" customHeight="1" spans="1:12">
      <c r="A1010" s="14">
        <f>MAX($A$2:A1009)+1</f>
        <v>327</v>
      </c>
      <c r="B1010" s="14" t="s">
        <v>618</v>
      </c>
      <c r="C1010" s="22" t="s">
        <v>2223</v>
      </c>
      <c r="D1010" s="13" t="s">
        <v>15</v>
      </c>
      <c r="E1010" s="14" t="s">
        <v>2224</v>
      </c>
      <c r="F1010" s="14">
        <v>3</v>
      </c>
      <c r="G1010" s="14">
        <v>65</v>
      </c>
      <c r="H1010" s="14">
        <v>25</v>
      </c>
      <c r="I1010" s="14">
        <f>G1010*H1010</f>
        <v>1625</v>
      </c>
      <c r="J1010" s="14" t="s">
        <v>17</v>
      </c>
      <c r="K1010" s="14">
        <f>I1010*3</f>
        <v>4875</v>
      </c>
      <c r="L1010" s="17" t="s">
        <v>121</v>
      </c>
    </row>
    <row r="1011" customHeight="1" spans="1:12">
      <c r="A1011" s="14"/>
      <c r="B1011" s="14" t="s">
        <v>2225</v>
      </c>
      <c r="C1011" s="14" t="s">
        <v>2226</v>
      </c>
      <c r="D1011" s="13" t="s">
        <v>20</v>
      </c>
      <c r="E1011" s="14" t="s">
        <v>2224</v>
      </c>
      <c r="F1011" s="14">
        <v>3</v>
      </c>
      <c r="G1011" s="14">
        <v>65</v>
      </c>
      <c r="H1011" s="14">
        <v>25</v>
      </c>
      <c r="I1011" s="14"/>
      <c r="J1011" s="14"/>
      <c r="K1011" s="14"/>
      <c r="L1011" s="17"/>
    </row>
    <row r="1012" customHeight="1" spans="1:12">
      <c r="A1012" s="14"/>
      <c r="B1012" s="14" t="s">
        <v>2227</v>
      </c>
      <c r="C1012" s="14" t="s">
        <v>2228</v>
      </c>
      <c r="D1012" s="13" t="s">
        <v>23</v>
      </c>
      <c r="E1012" s="14" t="s">
        <v>2224</v>
      </c>
      <c r="F1012" s="14">
        <v>3</v>
      </c>
      <c r="G1012" s="14">
        <v>65</v>
      </c>
      <c r="H1012" s="14">
        <v>25</v>
      </c>
      <c r="I1012" s="14"/>
      <c r="J1012" s="14"/>
      <c r="K1012" s="14"/>
      <c r="L1012" s="17"/>
    </row>
    <row r="1013" customHeight="1" spans="1:12">
      <c r="A1013" s="14">
        <f>MAX($A$2:A1012)+1</f>
        <v>328</v>
      </c>
      <c r="B1013" s="14" t="s">
        <v>2229</v>
      </c>
      <c r="C1013" s="22" t="s">
        <v>2230</v>
      </c>
      <c r="D1013" s="13" t="s">
        <v>15</v>
      </c>
      <c r="E1013" s="14" t="s">
        <v>2231</v>
      </c>
      <c r="F1013" s="14">
        <v>4</v>
      </c>
      <c r="G1013" s="14">
        <v>65</v>
      </c>
      <c r="H1013" s="14">
        <v>25</v>
      </c>
      <c r="I1013" s="14">
        <f>G1013*H1013</f>
        <v>1625</v>
      </c>
      <c r="J1013" s="14" t="s">
        <v>17</v>
      </c>
      <c r="K1013" s="14">
        <f>I1013*3</f>
        <v>4875</v>
      </c>
      <c r="L1013" s="17"/>
    </row>
    <row r="1014" customHeight="1" spans="1:12">
      <c r="A1014" s="14"/>
      <c r="B1014" s="14" t="s">
        <v>2232</v>
      </c>
      <c r="C1014" s="14" t="s">
        <v>2233</v>
      </c>
      <c r="D1014" s="13" t="s">
        <v>20</v>
      </c>
      <c r="E1014" s="14" t="s">
        <v>2231</v>
      </c>
      <c r="F1014" s="14">
        <v>4</v>
      </c>
      <c r="G1014" s="14">
        <v>65</v>
      </c>
      <c r="H1014" s="14">
        <v>25</v>
      </c>
      <c r="I1014" s="14"/>
      <c r="J1014" s="14"/>
      <c r="K1014" s="14"/>
      <c r="L1014" s="17"/>
    </row>
    <row r="1015" customHeight="1" spans="1:12">
      <c r="A1015" s="14"/>
      <c r="B1015" s="14" t="s">
        <v>2234</v>
      </c>
      <c r="C1015" s="14" t="s">
        <v>2235</v>
      </c>
      <c r="D1015" s="13" t="s">
        <v>23</v>
      </c>
      <c r="E1015" s="14" t="s">
        <v>2231</v>
      </c>
      <c r="F1015" s="14">
        <v>4</v>
      </c>
      <c r="G1015" s="14">
        <v>65</v>
      </c>
      <c r="H1015" s="14">
        <v>25</v>
      </c>
      <c r="I1015" s="14"/>
      <c r="J1015" s="14"/>
      <c r="K1015" s="14"/>
      <c r="L1015" s="17"/>
    </row>
    <row r="1016" customHeight="1" spans="1:12">
      <c r="A1016" s="14"/>
      <c r="B1016" s="14" t="s">
        <v>2236</v>
      </c>
      <c r="C1016" s="14" t="s">
        <v>2237</v>
      </c>
      <c r="D1016" s="13" t="s">
        <v>23</v>
      </c>
      <c r="E1016" s="14" t="s">
        <v>2231</v>
      </c>
      <c r="F1016" s="14">
        <v>4</v>
      </c>
      <c r="G1016" s="14">
        <v>65</v>
      </c>
      <c r="H1016" s="14">
        <v>25</v>
      </c>
      <c r="I1016" s="14"/>
      <c r="J1016" s="14"/>
      <c r="K1016" s="14"/>
      <c r="L1016" s="17"/>
    </row>
    <row r="1017" customHeight="1" spans="1:12">
      <c r="A1017" s="14">
        <f>MAX($A$2:A1016)+1</f>
        <v>329</v>
      </c>
      <c r="B1017" s="14" t="s">
        <v>2238</v>
      </c>
      <c r="C1017" s="22" t="s">
        <v>2239</v>
      </c>
      <c r="D1017" s="13" t="s">
        <v>15</v>
      </c>
      <c r="E1017" s="14" t="s">
        <v>2240</v>
      </c>
      <c r="F1017" s="14">
        <v>4</v>
      </c>
      <c r="G1017" s="14">
        <v>65</v>
      </c>
      <c r="H1017" s="14">
        <v>25</v>
      </c>
      <c r="I1017" s="14">
        <f>G1017*H1017</f>
        <v>1625</v>
      </c>
      <c r="J1017" s="14" t="s">
        <v>17</v>
      </c>
      <c r="K1017" s="14">
        <f>I1017*3</f>
        <v>4875</v>
      </c>
      <c r="L1017" s="17"/>
    </row>
    <row r="1018" customHeight="1" spans="1:12">
      <c r="A1018" s="14"/>
      <c r="B1018" s="14" t="s">
        <v>217</v>
      </c>
      <c r="C1018" s="14" t="s">
        <v>2241</v>
      </c>
      <c r="D1018" s="13" t="s">
        <v>20</v>
      </c>
      <c r="E1018" s="14" t="s">
        <v>2240</v>
      </c>
      <c r="F1018" s="14">
        <v>4</v>
      </c>
      <c r="G1018" s="14">
        <v>65</v>
      </c>
      <c r="H1018" s="14">
        <v>25</v>
      </c>
      <c r="I1018" s="14"/>
      <c r="J1018" s="14"/>
      <c r="K1018" s="14"/>
      <c r="L1018" s="17"/>
    </row>
    <row r="1019" customHeight="1" spans="1:12">
      <c r="A1019" s="14"/>
      <c r="B1019" s="14" t="s">
        <v>2242</v>
      </c>
      <c r="C1019" s="14" t="s">
        <v>2243</v>
      </c>
      <c r="D1019" s="13" t="s">
        <v>23</v>
      </c>
      <c r="E1019" s="14" t="s">
        <v>2240</v>
      </c>
      <c r="F1019" s="14">
        <v>4</v>
      </c>
      <c r="G1019" s="14">
        <v>65</v>
      </c>
      <c r="H1019" s="14">
        <v>25</v>
      </c>
      <c r="I1019" s="14"/>
      <c r="J1019" s="14"/>
      <c r="K1019" s="14"/>
      <c r="L1019" s="17"/>
    </row>
    <row r="1020" customHeight="1" spans="1:12">
      <c r="A1020" s="14"/>
      <c r="B1020" s="14" t="s">
        <v>2244</v>
      </c>
      <c r="C1020" s="14" t="s">
        <v>2245</v>
      </c>
      <c r="D1020" s="13" t="s">
        <v>23</v>
      </c>
      <c r="E1020" s="14" t="s">
        <v>2240</v>
      </c>
      <c r="F1020" s="14">
        <v>4</v>
      </c>
      <c r="G1020" s="14">
        <v>65</v>
      </c>
      <c r="H1020" s="14">
        <v>25</v>
      </c>
      <c r="I1020" s="14"/>
      <c r="J1020" s="14"/>
      <c r="K1020" s="14"/>
      <c r="L1020" s="17"/>
    </row>
    <row r="1021" customHeight="1" spans="1:12">
      <c r="A1021" s="14">
        <f>MAX($A$2:A1020)+1</f>
        <v>330</v>
      </c>
      <c r="B1021" s="14" t="s">
        <v>1734</v>
      </c>
      <c r="C1021" s="14" t="s">
        <v>2246</v>
      </c>
      <c r="D1021" s="13" t="s">
        <v>15</v>
      </c>
      <c r="E1021" s="14" t="s">
        <v>2247</v>
      </c>
      <c r="F1021" s="14">
        <v>3</v>
      </c>
      <c r="G1021" s="14">
        <v>65</v>
      </c>
      <c r="H1021" s="14">
        <v>25</v>
      </c>
      <c r="I1021" s="14">
        <f>G1021*H1021</f>
        <v>1625</v>
      </c>
      <c r="J1021" s="14" t="s">
        <v>17</v>
      </c>
      <c r="K1021" s="14">
        <f>I1021*3</f>
        <v>4875</v>
      </c>
      <c r="L1021" s="17"/>
    </row>
    <row r="1022" customHeight="1" spans="1:12">
      <c r="A1022" s="14"/>
      <c r="B1022" s="14" t="s">
        <v>875</v>
      </c>
      <c r="C1022" s="14" t="s">
        <v>2248</v>
      </c>
      <c r="D1022" s="13" t="s">
        <v>20</v>
      </c>
      <c r="E1022" s="14" t="s">
        <v>2247</v>
      </c>
      <c r="F1022" s="14">
        <v>3</v>
      </c>
      <c r="G1022" s="14" t="e">
        <v>#N/A</v>
      </c>
      <c r="H1022" s="14">
        <v>25</v>
      </c>
      <c r="I1022" s="14"/>
      <c r="J1022" s="14"/>
      <c r="K1022" s="14"/>
      <c r="L1022" s="17"/>
    </row>
    <row r="1023" customHeight="1" spans="1:12">
      <c r="A1023" s="14"/>
      <c r="B1023" s="14" t="s">
        <v>2249</v>
      </c>
      <c r="C1023" s="14" t="s">
        <v>2250</v>
      </c>
      <c r="D1023" s="13" t="s">
        <v>23</v>
      </c>
      <c r="E1023" s="14" t="s">
        <v>2247</v>
      </c>
      <c r="F1023" s="14">
        <v>3</v>
      </c>
      <c r="G1023" s="14" t="e">
        <v>#N/A</v>
      </c>
      <c r="H1023" s="14">
        <v>25</v>
      </c>
      <c r="I1023" s="14"/>
      <c r="J1023" s="14"/>
      <c r="K1023" s="14"/>
      <c r="L1023" s="17"/>
    </row>
    <row r="1024" customHeight="1" spans="1:12">
      <c r="A1024" s="14"/>
      <c r="B1024" s="14" t="s">
        <v>2251</v>
      </c>
      <c r="C1024" s="14" t="s">
        <v>2252</v>
      </c>
      <c r="D1024" s="13" t="s">
        <v>23</v>
      </c>
      <c r="E1024" s="14" t="s">
        <v>2247</v>
      </c>
      <c r="F1024" s="14">
        <v>3</v>
      </c>
      <c r="G1024" s="14" t="e">
        <v>#N/A</v>
      </c>
      <c r="H1024" s="14">
        <v>25</v>
      </c>
      <c r="I1024" s="14"/>
      <c r="J1024" s="14"/>
      <c r="K1024" s="14"/>
      <c r="L1024" s="17"/>
    </row>
    <row r="1025" customHeight="1" spans="1:12">
      <c r="A1025" s="14">
        <f>MAX($A$2:A1024)+1</f>
        <v>331</v>
      </c>
      <c r="B1025" s="14" t="s">
        <v>2253</v>
      </c>
      <c r="C1025" s="22" t="s">
        <v>2254</v>
      </c>
      <c r="D1025" s="13" t="s">
        <v>15</v>
      </c>
      <c r="E1025" s="14" t="s">
        <v>2255</v>
      </c>
      <c r="F1025" s="14">
        <v>3</v>
      </c>
      <c r="G1025" s="14">
        <v>65</v>
      </c>
      <c r="H1025" s="14">
        <v>25</v>
      </c>
      <c r="I1025" s="14">
        <f>G1025*H1025</f>
        <v>1625</v>
      </c>
      <c r="J1025" s="14" t="s">
        <v>17</v>
      </c>
      <c r="K1025" s="14">
        <f>I1025*3</f>
        <v>4875</v>
      </c>
      <c r="L1025" s="17"/>
    </row>
    <row r="1026" customHeight="1" spans="1:12">
      <c r="A1026" s="14"/>
      <c r="B1026" s="14" t="s">
        <v>2256</v>
      </c>
      <c r="C1026" s="14" t="s">
        <v>2257</v>
      </c>
      <c r="D1026" s="13" t="s">
        <v>20</v>
      </c>
      <c r="E1026" s="14" t="s">
        <v>2255</v>
      </c>
      <c r="F1026" s="14">
        <v>3</v>
      </c>
      <c r="G1026" s="14">
        <v>65</v>
      </c>
      <c r="H1026" s="14">
        <v>25</v>
      </c>
      <c r="I1026" s="14"/>
      <c r="J1026" s="14"/>
      <c r="K1026" s="14"/>
      <c r="L1026" s="17"/>
    </row>
    <row r="1027" customHeight="1" spans="1:12">
      <c r="A1027" s="14"/>
      <c r="B1027" s="14" t="s">
        <v>2258</v>
      </c>
      <c r="C1027" s="14" t="s">
        <v>2259</v>
      </c>
      <c r="D1027" s="13" t="s">
        <v>23</v>
      </c>
      <c r="E1027" s="14" t="s">
        <v>2255</v>
      </c>
      <c r="F1027" s="14">
        <v>3</v>
      </c>
      <c r="G1027" s="14">
        <v>65</v>
      </c>
      <c r="H1027" s="14">
        <v>25</v>
      </c>
      <c r="I1027" s="14"/>
      <c r="J1027" s="14"/>
      <c r="K1027" s="14"/>
      <c r="L1027" s="17"/>
    </row>
    <row r="1028" customHeight="1" spans="1:12">
      <c r="A1028" s="14">
        <f>MAX($A$2:A1027)+1</f>
        <v>332</v>
      </c>
      <c r="B1028" s="14" t="s">
        <v>240</v>
      </c>
      <c r="C1028" s="22" t="s">
        <v>2260</v>
      </c>
      <c r="D1028" s="13" t="s">
        <v>15</v>
      </c>
      <c r="E1028" s="14" t="s">
        <v>2261</v>
      </c>
      <c r="F1028" s="14">
        <v>3</v>
      </c>
      <c r="G1028" s="14">
        <v>65</v>
      </c>
      <c r="H1028" s="14">
        <v>25</v>
      </c>
      <c r="I1028" s="14">
        <f>G1028*H1028</f>
        <v>1625</v>
      </c>
      <c r="J1028" s="14" t="s">
        <v>17</v>
      </c>
      <c r="K1028" s="14">
        <f>I1028*3</f>
        <v>4875</v>
      </c>
      <c r="L1028" s="17"/>
    </row>
    <row r="1029" customHeight="1" spans="1:12">
      <c r="A1029" s="14"/>
      <c r="B1029" s="14" t="s">
        <v>2262</v>
      </c>
      <c r="C1029" s="14" t="s">
        <v>2263</v>
      </c>
      <c r="D1029" s="13" t="s">
        <v>20</v>
      </c>
      <c r="E1029" s="14" t="s">
        <v>2261</v>
      </c>
      <c r="F1029" s="14">
        <v>3</v>
      </c>
      <c r="G1029" s="14">
        <v>65</v>
      </c>
      <c r="H1029" s="14">
        <v>25</v>
      </c>
      <c r="I1029" s="14"/>
      <c r="J1029" s="14"/>
      <c r="K1029" s="14"/>
      <c r="L1029" s="17"/>
    </row>
    <row r="1030" customHeight="1" spans="1:12">
      <c r="A1030" s="14"/>
      <c r="B1030" s="14" t="s">
        <v>2264</v>
      </c>
      <c r="C1030" s="14" t="s">
        <v>1675</v>
      </c>
      <c r="D1030" s="13" t="s">
        <v>23</v>
      </c>
      <c r="E1030" s="14" t="s">
        <v>2261</v>
      </c>
      <c r="F1030" s="14">
        <v>3</v>
      </c>
      <c r="G1030" s="14">
        <v>65</v>
      </c>
      <c r="H1030" s="14">
        <v>25</v>
      </c>
      <c r="I1030" s="14"/>
      <c r="J1030" s="14"/>
      <c r="K1030" s="14"/>
      <c r="L1030" s="17"/>
    </row>
    <row r="1031" customHeight="1" spans="1:12">
      <c r="A1031" s="14">
        <f>MAX($A$2:A1030)+1</f>
        <v>333</v>
      </c>
      <c r="B1031" s="14" t="s">
        <v>2265</v>
      </c>
      <c r="C1031" s="22" t="s">
        <v>2266</v>
      </c>
      <c r="D1031" s="13" t="s">
        <v>15</v>
      </c>
      <c r="E1031" s="14" t="s">
        <v>2267</v>
      </c>
      <c r="F1031" s="14">
        <v>4</v>
      </c>
      <c r="G1031" s="14">
        <v>65</v>
      </c>
      <c r="H1031" s="14">
        <v>25</v>
      </c>
      <c r="I1031" s="14">
        <f>G1031*H1031</f>
        <v>1625</v>
      </c>
      <c r="J1031" s="14" t="s">
        <v>17</v>
      </c>
      <c r="K1031" s="14">
        <f>I1031*3</f>
        <v>4875</v>
      </c>
      <c r="L1031" s="17"/>
    </row>
    <row r="1032" customHeight="1" spans="1:12">
      <c r="A1032" s="14"/>
      <c r="B1032" s="14" t="s">
        <v>1728</v>
      </c>
      <c r="C1032" s="14" t="s">
        <v>2268</v>
      </c>
      <c r="D1032" s="13" t="s">
        <v>20</v>
      </c>
      <c r="E1032" s="14" t="s">
        <v>2267</v>
      </c>
      <c r="F1032" s="14">
        <v>4</v>
      </c>
      <c r="G1032" s="14">
        <v>65</v>
      </c>
      <c r="H1032" s="14">
        <v>25</v>
      </c>
      <c r="I1032" s="14"/>
      <c r="J1032" s="14"/>
      <c r="K1032" s="14"/>
      <c r="L1032" s="17"/>
    </row>
    <row r="1033" customHeight="1" spans="1:12">
      <c r="A1033" s="14"/>
      <c r="B1033" s="14" t="s">
        <v>2269</v>
      </c>
      <c r="C1033" s="14" t="s">
        <v>2270</v>
      </c>
      <c r="D1033" s="13" t="s">
        <v>23</v>
      </c>
      <c r="E1033" s="14" t="s">
        <v>2267</v>
      </c>
      <c r="F1033" s="14">
        <v>4</v>
      </c>
      <c r="G1033" s="14">
        <v>65</v>
      </c>
      <c r="H1033" s="14">
        <v>25</v>
      </c>
      <c r="I1033" s="14"/>
      <c r="J1033" s="14"/>
      <c r="K1033" s="14"/>
      <c r="L1033" s="17"/>
    </row>
    <row r="1034" customHeight="1" spans="1:12">
      <c r="A1034" s="14"/>
      <c r="B1034" s="14" t="s">
        <v>2271</v>
      </c>
      <c r="C1034" s="14" t="s">
        <v>46</v>
      </c>
      <c r="D1034" s="13" t="s">
        <v>23</v>
      </c>
      <c r="E1034" s="14" t="s">
        <v>2267</v>
      </c>
      <c r="F1034" s="14">
        <v>4</v>
      </c>
      <c r="G1034" s="14">
        <v>65</v>
      </c>
      <c r="H1034" s="14">
        <v>25</v>
      </c>
      <c r="I1034" s="14"/>
      <c r="J1034" s="14"/>
      <c r="K1034" s="14"/>
      <c r="L1034" s="17"/>
    </row>
    <row r="1035" customHeight="1" spans="1:12">
      <c r="A1035" s="14">
        <f>MAX($A$2:A1034)+1</f>
        <v>334</v>
      </c>
      <c r="B1035" s="14" t="s">
        <v>1137</v>
      </c>
      <c r="C1035" s="22" t="s">
        <v>2272</v>
      </c>
      <c r="D1035" s="13" t="s">
        <v>15</v>
      </c>
      <c r="E1035" s="14" t="s">
        <v>2273</v>
      </c>
      <c r="F1035" s="14">
        <v>4</v>
      </c>
      <c r="G1035" s="14">
        <v>65</v>
      </c>
      <c r="H1035" s="14">
        <v>25</v>
      </c>
      <c r="I1035" s="14">
        <f t="shared" ref="I1035:I1040" si="89">G1035*H1035</f>
        <v>1625</v>
      </c>
      <c r="J1035" s="14" t="s">
        <v>17</v>
      </c>
      <c r="K1035" s="14">
        <f>I1035*3</f>
        <v>4875</v>
      </c>
      <c r="L1035" s="17"/>
    </row>
    <row r="1036" customHeight="1" spans="1:12">
      <c r="A1036" s="14"/>
      <c r="B1036" s="14" t="s">
        <v>2274</v>
      </c>
      <c r="C1036" s="14" t="s">
        <v>2275</v>
      </c>
      <c r="D1036" s="13" t="s">
        <v>20</v>
      </c>
      <c r="E1036" s="14" t="s">
        <v>2273</v>
      </c>
      <c r="F1036" s="14">
        <v>4</v>
      </c>
      <c r="G1036" s="14">
        <v>65</v>
      </c>
      <c r="H1036" s="14">
        <v>25</v>
      </c>
      <c r="I1036" s="14"/>
      <c r="J1036" s="14"/>
      <c r="K1036" s="14"/>
      <c r="L1036" s="17"/>
    </row>
    <row r="1037" customHeight="1" spans="1:12">
      <c r="A1037" s="14"/>
      <c r="B1037" s="14" t="s">
        <v>2276</v>
      </c>
      <c r="C1037" s="14" t="s">
        <v>2277</v>
      </c>
      <c r="D1037" s="13" t="s">
        <v>23</v>
      </c>
      <c r="E1037" s="14" t="s">
        <v>2273</v>
      </c>
      <c r="F1037" s="14">
        <v>4</v>
      </c>
      <c r="G1037" s="14">
        <v>65</v>
      </c>
      <c r="H1037" s="14">
        <v>25</v>
      </c>
      <c r="I1037" s="14"/>
      <c r="J1037" s="14"/>
      <c r="K1037" s="14"/>
      <c r="L1037" s="17"/>
    </row>
    <row r="1038" customHeight="1" spans="1:12">
      <c r="A1038" s="14"/>
      <c r="B1038" s="14" t="s">
        <v>2278</v>
      </c>
      <c r="C1038" s="14" t="s">
        <v>2279</v>
      </c>
      <c r="D1038" s="13" t="s">
        <v>23</v>
      </c>
      <c r="E1038" s="14" t="s">
        <v>2273</v>
      </c>
      <c r="F1038" s="14">
        <v>4</v>
      </c>
      <c r="G1038" s="14">
        <v>65</v>
      </c>
      <c r="H1038" s="14">
        <v>25</v>
      </c>
      <c r="I1038" s="14"/>
      <c r="J1038" s="14"/>
      <c r="K1038" s="14"/>
      <c r="L1038" s="17"/>
    </row>
    <row r="1039" customHeight="1" spans="1:12">
      <c r="A1039" s="14">
        <f>MAX($A$2:A1038)+1</f>
        <v>335</v>
      </c>
      <c r="B1039" s="14" t="s">
        <v>2280</v>
      </c>
      <c r="C1039" s="22" t="s">
        <v>2281</v>
      </c>
      <c r="D1039" s="13" t="s">
        <v>15</v>
      </c>
      <c r="E1039" s="14" t="s">
        <v>2282</v>
      </c>
      <c r="F1039" s="14">
        <v>1</v>
      </c>
      <c r="G1039" s="14">
        <v>35</v>
      </c>
      <c r="H1039" s="14">
        <v>25</v>
      </c>
      <c r="I1039" s="14">
        <f t="shared" si="89"/>
        <v>875</v>
      </c>
      <c r="J1039" s="14" t="s">
        <v>17</v>
      </c>
      <c r="K1039" s="14">
        <f>I1039*3</f>
        <v>2625</v>
      </c>
      <c r="L1039" s="17" t="s">
        <v>121</v>
      </c>
    </row>
    <row r="1040" s="2" customFormat="1" customHeight="1" spans="1:12">
      <c r="A1040" s="14">
        <f>MAX($A$2:A1039)+1</f>
        <v>336</v>
      </c>
      <c r="B1040" s="14" t="s">
        <v>2283</v>
      </c>
      <c r="C1040" s="22" t="s">
        <v>2284</v>
      </c>
      <c r="D1040" s="13" t="s">
        <v>15</v>
      </c>
      <c r="E1040" s="14" t="s">
        <v>2285</v>
      </c>
      <c r="F1040" s="14">
        <v>3</v>
      </c>
      <c r="G1040" s="14">
        <v>65</v>
      </c>
      <c r="H1040" s="14">
        <v>25</v>
      </c>
      <c r="I1040" s="14">
        <f t="shared" si="89"/>
        <v>1625</v>
      </c>
      <c r="J1040" s="14" t="s">
        <v>17</v>
      </c>
      <c r="K1040" s="14">
        <f>ROUND(I1040*3,2)</f>
        <v>4875</v>
      </c>
      <c r="L1040" s="17" t="s">
        <v>2286</v>
      </c>
    </row>
    <row r="1041" customHeight="1" spans="1:12">
      <c r="A1041" s="14"/>
      <c r="B1041" s="14" t="s">
        <v>463</v>
      </c>
      <c r="C1041" s="14" t="s">
        <v>2287</v>
      </c>
      <c r="D1041" s="13" t="s">
        <v>20</v>
      </c>
      <c r="E1041" s="14" t="s">
        <v>2285</v>
      </c>
      <c r="F1041" s="14">
        <v>3</v>
      </c>
      <c r="G1041" s="14">
        <v>65</v>
      </c>
      <c r="H1041" s="14">
        <v>25</v>
      </c>
      <c r="I1041" s="14"/>
      <c r="J1041" s="14"/>
      <c r="K1041" s="14"/>
      <c r="L1041" s="17"/>
    </row>
    <row r="1042" customHeight="1" spans="1:12">
      <c r="A1042" s="14"/>
      <c r="B1042" s="14" t="s">
        <v>2288</v>
      </c>
      <c r="C1042" s="14" t="s">
        <v>2289</v>
      </c>
      <c r="D1042" s="13" t="s">
        <v>23</v>
      </c>
      <c r="E1042" s="14" t="s">
        <v>2285</v>
      </c>
      <c r="F1042" s="14">
        <v>3</v>
      </c>
      <c r="G1042" s="14">
        <v>65</v>
      </c>
      <c r="H1042" s="14">
        <v>25</v>
      </c>
      <c r="I1042" s="14"/>
      <c r="J1042" s="14"/>
      <c r="K1042" s="14"/>
      <c r="L1042" s="17"/>
    </row>
    <row r="1043" customHeight="1" spans="1:12">
      <c r="A1043" s="14">
        <f>MAX($A$2:A1042)+1</f>
        <v>337</v>
      </c>
      <c r="B1043" s="14" t="s">
        <v>2290</v>
      </c>
      <c r="C1043" s="22" t="s">
        <v>2291</v>
      </c>
      <c r="D1043" s="13" t="s">
        <v>15</v>
      </c>
      <c r="E1043" s="14" t="s">
        <v>2292</v>
      </c>
      <c r="F1043" s="14">
        <v>1</v>
      </c>
      <c r="G1043" s="14">
        <v>35</v>
      </c>
      <c r="H1043" s="14">
        <v>25</v>
      </c>
      <c r="I1043" s="14">
        <f t="shared" ref="I1043:I1048" si="90">G1043*H1043</f>
        <v>875</v>
      </c>
      <c r="J1043" s="14" t="s">
        <v>17</v>
      </c>
      <c r="K1043" s="14">
        <f t="shared" ref="K1043:K1048" si="91">I1043*3</f>
        <v>2625</v>
      </c>
      <c r="L1043" s="17"/>
    </row>
    <row r="1044" customHeight="1" spans="1:12">
      <c r="A1044" s="14">
        <f>MAX($A$2:A1043)+1</f>
        <v>338</v>
      </c>
      <c r="B1044" s="14" t="s">
        <v>2293</v>
      </c>
      <c r="C1044" s="22" t="s">
        <v>2294</v>
      </c>
      <c r="D1044" s="13" t="s">
        <v>15</v>
      </c>
      <c r="E1044" s="14" t="s">
        <v>2295</v>
      </c>
      <c r="F1044" s="14">
        <v>4</v>
      </c>
      <c r="G1044" s="14">
        <v>65</v>
      </c>
      <c r="H1044" s="14">
        <v>25</v>
      </c>
      <c r="I1044" s="14">
        <f t="shared" si="90"/>
        <v>1625</v>
      </c>
      <c r="J1044" s="14" t="s">
        <v>17</v>
      </c>
      <c r="K1044" s="14">
        <f t="shared" si="91"/>
        <v>4875</v>
      </c>
      <c r="L1044" s="17"/>
    </row>
    <row r="1045" customHeight="1" spans="1:12">
      <c r="A1045" s="14"/>
      <c r="B1045" s="14" t="s">
        <v>2296</v>
      </c>
      <c r="C1045" s="14" t="s">
        <v>2297</v>
      </c>
      <c r="D1045" s="13" t="s">
        <v>20</v>
      </c>
      <c r="E1045" s="14" t="s">
        <v>2295</v>
      </c>
      <c r="F1045" s="14">
        <v>4</v>
      </c>
      <c r="G1045" s="14">
        <v>65</v>
      </c>
      <c r="H1045" s="14">
        <v>25</v>
      </c>
      <c r="I1045" s="14"/>
      <c r="J1045" s="14"/>
      <c r="K1045" s="14"/>
      <c r="L1045" s="17"/>
    </row>
    <row r="1046" customHeight="1" spans="1:12">
      <c r="A1046" s="14"/>
      <c r="B1046" s="14" t="s">
        <v>2298</v>
      </c>
      <c r="C1046" s="14" t="s">
        <v>2299</v>
      </c>
      <c r="D1046" s="13" t="s">
        <v>23</v>
      </c>
      <c r="E1046" s="14" t="s">
        <v>2295</v>
      </c>
      <c r="F1046" s="14">
        <v>4</v>
      </c>
      <c r="G1046" s="14">
        <v>65</v>
      </c>
      <c r="H1046" s="14">
        <v>25</v>
      </c>
      <c r="I1046" s="14"/>
      <c r="J1046" s="14"/>
      <c r="K1046" s="14"/>
      <c r="L1046" s="17"/>
    </row>
    <row r="1047" customHeight="1" spans="1:12">
      <c r="A1047" s="14"/>
      <c r="B1047" s="14" t="s">
        <v>2298</v>
      </c>
      <c r="C1047" s="14" t="s">
        <v>2300</v>
      </c>
      <c r="D1047" s="13" t="s">
        <v>23</v>
      </c>
      <c r="E1047" s="14" t="s">
        <v>2295</v>
      </c>
      <c r="F1047" s="14">
        <v>4</v>
      </c>
      <c r="G1047" s="14">
        <v>65</v>
      </c>
      <c r="H1047" s="14">
        <v>25</v>
      </c>
      <c r="I1047" s="14"/>
      <c r="J1047" s="14"/>
      <c r="K1047" s="14"/>
      <c r="L1047" s="17"/>
    </row>
    <row r="1048" customHeight="1" spans="1:12">
      <c r="A1048" s="14">
        <f>MAX($A$2:A1047)+1</f>
        <v>339</v>
      </c>
      <c r="B1048" s="14" t="s">
        <v>2301</v>
      </c>
      <c r="C1048" s="22" t="s">
        <v>2302</v>
      </c>
      <c r="D1048" s="13" t="s">
        <v>15</v>
      </c>
      <c r="E1048" s="14" t="s">
        <v>2303</v>
      </c>
      <c r="F1048" s="14">
        <v>2</v>
      </c>
      <c r="G1048" s="14">
        <v>65</v>
      </c>
      <c r="H1048" s="14">
        <v>25</v>
      </c>
      <c r="I1048" s="14">
        <f t="shared" si="90"/>
        <v>1625</v>
      </c>
      <c r="J1048" s="14" t="s">
        <v>17</v>
      </c>
      <c r="K1048" s="14">
        <f t="shared" si="91"/>
        <v>4875</v>
      </c>
      <c r="L1048" s="17" t="s">
        <v>121</v>
      </c>
    </row>
    <row r="1049" customHeight="1" spans="1:12">
      <c r="A1049" s="14"/>
      <c r="B1049" s="14" t="s">
        <v>2304</v>
      </c>
      <c r="C1049" s="14" t="s">
        <v>2305</v>
      </c>
      <c r="D1049" s="13" t="s">
        <v>23</v>
      </c>
      <c r="E1049" s="14" t="s">
        <v>2303</v>
      </c>
      <c r="F1049" s="14">
        <v>2</v>
      </c>
      <c r="G1049" s="14">
        <v>65</v>
      </c>
      <c r="H1049" s="14">
        <v>25</v>
      </c>
      <c r="I1049" s="14"/>
      <c r="J1049" s="14"/>
      <c r="K1049" s="14"/>
      <c r="L1049" s="17"/>
    </row>
    <row r="1050" customHeight="1" spans="1:12">
      <c r="A1050" s="14">
        <f>MAX($A$2:A1049)+1</f>
        <v>340</v>
      </c>
      <c r="B1050" s="14" t="s">
        <v>2306</v>
      </c>
      <c r="C1050" s="22" t="s">
        <v>2307</v>
      </c>
      <c r="D1050" s="13" t="s">
        <v>15</v>
      </c>
      <c r="E1050" s="14" t="s">
        <v>2308</v>
      </c>
      <c r="F1050" s="14">
        <v>4</v>
      </c>
      <c r="G1050" s="14">
        <v>65</v>
      </c>
      <c r="H1050" s="14">
        <v>25</v>
      </c>
      <c r="I1050" s="14">
        <f>G1050*H1050</f>
        <v>1625</v>
      </c>
      <c r="J1050" s="14" t="s">
        <v>17</v>
      </c>
      <c r="K1050" s="14">
        <f>I1050*3</f>
        <v>4875</v>
      </c>
      <c r="L1050" s="17"/>
    </row>
    <row r="1051" customHeight="1" spans="1:12">
      <c r="A1051" s="14"/>
      <c r="B1051" s="14" t="s">
        <v>42</v>
      </c>
      <c r="C1051" s="14" t="s">
        <v>2309</v>
      </c>
      <c r="D1051" s="13" t="s">
        <v>20</v>
      </c>
      <c r="E1051" s="14" t="s">
        <v>2308</v>
      </c>
      <c r="F1051" s="14">
        <v>4</v>
      </c>
      <c r="G1051" s="14">
        <v>65</v>
      </c>
      <c r="H1051" s="14">
        <v>25</v>
      </c>
      <c r="I1051" s="14"/>
      <c r="J1051" s="14"/>
      <c r="K1051" s="14"/>
      <c r="L1051" s="17"/>
    </row>
    <row r="1052" customHeight="1" spans="1:12">
      <c r="A1052" s="14"/>
      <c r="B1052" s="14" t="s">
        <v>2310</v>
      </c>
      <c r="C1052" s="14" t="s">
        <v>2311</v>
      </c>
      <c r="D1052" s="13" t="s">
        <v>23</v>
      </c>
      <c r="E1052" s="14" t="s">
        <v>2308</v>
      </c>
      <c r="F1052" s="14">
        <v>4</v>
      </c>
      <c r="G1052" s="14">
        <v>65</v>
      </c>
      <c r="H1052" s="14">
        <v>25</v>
      </c>
      <c r="I1052" s="14"/>
      <c r="J1052" s="14"/>
      <c r="K1052" s="14"/>
      <c r="L1052" s="17"/>
    </row>
    <row r="1053" customHeight="1" spans="1:12">
      <c r="A1053" s="14"/>
      <c r="B1053" s="14" t="s">
        <v>2312</v>
      </c>
      <c r="C1053" s="14" t="s">
        <v>2313</v>
      </c>
      <c r="D1053" s="13" t="s">
        <v>23</v>
      </c>
      <c r="E1053" s="14" t="s">
        <v>2308</v>
      </c>
      <c r="F1053" s="14">
        <v>4</v>
      </c>
      <c r="G1053" s="14">
        <v>65</v>
      </c>
      <c r="H1053" s="14">
        <v>25</v>
      </c>
      <c r="I1053" s="14"/>
      <c r="J1053" s="14"/>
      <c r="K1053" s="14"/>
      <c r="L1053" s="17"/>
    </row>
    <row r="1054" customHeight="1" spans="1:12">
      <c r="A1054" s="14">
        <f>MAX($A$2:A1053)+1</f>
        <v>341</v>
      </c>
      <c r="B1054" s="14" t="s">
        <v>2314</v>
      </c>
      <c r="C1054" s="22" t="s">
        <v>2315</v>
      </c>
      <c r="D1054" s="13" t="s">
        <v>15</v>
      </c>
      <c r="E1054" s="14" t="s">
        <v>2316</v>
      </c>
      <c r="F1054" s="14">
        <v>4</v>
      </c>
      <c r="G1054" s="14">
        <v>65</v>
      </c>
      <c r="H1054" s="14">
        <v>25</v>
      </c>
      <c r="I1054" s="14">
        <f>G1054*H1054</f>
        <v>1625</v>
      </c>
      <c r="J1054" s="14" t="s">
        <v>17</v>
      </c>
      <c r="K1054" s="14">
        <f>I1054*3</f>
        <v>4875</v>
      </c>
      <c r="L1054" s="17"/>
    </row>
    <row r="1055" customHeight="1" spans="1:12">
      <c r="A1055" s="14"/>
      <c r="B1055" s="14" t="s">
        <v>2317</v>
      </c>
      <c r="C1055" s="14" t="s">
        <v>2318</v>
      </c>
      <c r="D1055" s="13" t="s">
        <v>20</v>
      </c>
      <c r="E1055" s="14" t="s">
        <v>2316</v>
      </c>
      <c r="F1055" s="14">
        <v>4</v>
      </c>
      <c r="G1055" s="14">
        <v>65</v>
      </c>
      <c r="H1055" s="14">
        <v>25</v>
      </c>
      <c r="I1055" s="14"/>
      <c r="J1055" s="14"/>
      <c r="K1055" s="14"/>
      <c r="L1055" s="17"/>
    </row>
    <row r="1056" customHeight="1" spans="1:12">
      <c r="A1056" s="14"/>
      <c r="B1056" s="14" t="s">
        <v>611</v>
      </c>
      <c r="C1056" s="14" t="s">
        <v>2319</v>
      </c>
      <c r="D1056" s="13" t="s">
        <v>23</v>
      </c>
      <c r="E1056" s="14" t="s">
        <v>2316</v>
      </c>
      <c r="F1056" s="14">
        <v>4</v>
      </c>
      <c r="G1056" s="14">
        <v>65</v>
      </c>
      <c r="H1056" s="14">
        <v>25</v>
      </c>
      <c r="I1056" s="14"/>
      <c r="J1056" s="14"/>
      <c r="K1056" s="14"/>
      <c r="L1056" s="17"/>
    </row>
    <row r="1057" customHeight="1" spans="1:12">
      <c r="A1057" s="14"/>
      <c r="B1057" s="14" t="s">
        <v>2320</v>
      </c>
      <c r="C1057" s="14" t="s">
        <v>2245</v>
      </c>
      <c r="D1057" s="13" t="s">
        <v>23</v>
      </c>
      <c r="E1057" s="14" t="s">
        <v>2316</v>
      </c>
      <c r="F1057" s="14">
        <v>4</v>
      </c>
      <c r="G1057" s="14">
        <v>65</v>
      </c>
      <c r="H1057" s="14">
        <v>25</v>
      </c>
      <c r="I1057" s="14"/>
      <c r="J1057" s="14"/>
      <c r="K1057" s="14"/>
      <c r="L1057" s="17"/>
    </row>
    <row r="1058" customHeight="1" spans="1:12">
      <c r="A1058" s="14">
        <f>MAX($A$2:A1057)+1</f>
        <v>342</v>
      </c>
      <c r="B1058" s="14" t="s">
        <v>2321</v>
      </c>
      <c r="C1058" s="22" t="s">
        <v>2322</v>
      </c>
      <c r="D1058" s="13" t="s">
        <v>15</v>
      </c>
      <c r="E1058" s="14" t="s">
        <v>2323</v>
      </c>
      <c r="F1058" s="14">
        <v>3</v>
      </c>
      <c r="G1058" s="14">
        <v>65</v>
      </c>
      <c r="H1058" s="14">
        <v>25</v>
      </c>
      <c r="I1058" s="14">
        <f>G1058*H1058</f>
        <v>1625</v>
      </c>
      <c r="J1058" s="14" t="s">
        <v>17</v>
      </c>
      <c r="K1058" s="14">
        <f>I1058*3</f>
        <v>4875</v>
      </c>
      <c r="L1058" s="17"/>
    </row>
    <row r="1059" customHeight="1" spans="1:12">
      <c r="A1059" s="14"/>
      <c r="B1059" s="14" t="s">
        <v>2324</v>
      </c>
      <c r="C1059" s="14" t="s">
        <v>2325</v>
      </c>
      <c r="D1059" s="13" t="s">
        <v>20</v>
      </c>
      <c r="E1059" s="14" t="s">
        <v>2323</v>
      </c>
      <c r="F1059" s="14">
        <v>3</v>
      </c>
      <c r="G1059" s="14">
        <v>65</v>
      </c>
      <c r="H1059" s="14">
        <v>25</v>
      </c>
      <c r="I1059" s="14"/>
      <c r="J1059" s="14"/>
      <c r="K1059" s="14"/>
      <c r="L1059" s="17"/>
    </row>
    <row r="1060" customHeight="1" spans="1:12">
      <c r="A1060" s="14"/>
      <c r="B1060" s="14" t="s">
        <v>2326</v>
      </c>
      <c r="C1060" s="14" t="s">
        <v>2327</v>
      </c>
      <c r="D1060" s="13" t="s">
        <v>23</v>
      </c>
      <c r="E1060" s="14" t="s">
        <v>2323</v>
      </c>
      <c r="F1060" s="14">
        <v>3</v>
      </c>
      <c r="G1060" s="14">
        <v>65</v>
      </c>
      <c r="H1060" s="14">
        <v>25</v>
      </c>
      <c r="I1060" s="14"/>
      <c r="J1060" s="14"/>
      <c r="K1060" s="14"/>
      <c r="L1060" s="17"/>
    </row>
    <row r="1061" customHeight="1" spans="1:12">
      <c r="A1061" s="14">
        <f>MAX($A$2:A1060)+1</f>
        <v>343</v>
      </c>
      <c r="B1061" s="14" t="s">
        <v>2328</v>
      </c>
      <c r="C1061" s="22" t="s">
        <v>2329</v>
      </c>
      <c r="D1061" s="13" t="s">
        <v>15</v>
      </c>
      <c r="E1061" s="14" t="s">
        <v>2330</v>
      </c>
      <c r="F1061" s="14">
        <v>3</v>
      </c>
      <c r="G1061" s="14">
        <v>65</v>
      </c>
      <c r="H1061" s="14">
        <v>25</v>
      </c>
      <c r="I1061" s="14">
        <f t="shared" ref="I1061:I1065" si="92">G1061*H1061</f>
        <v>1625</v>
      </c>
      <c r="J1061" s="14" t="s">
        <v>17</v>
      </c>
      <c r="K1061" s="14">
        <f t="shared" ref="K1061:K1065" si="93">I1061*3</f>
        <v>4875</v>
      </c>
      <c r="L1061" s="17"/>
    </row>
    <row r="1062" customHeight="1" spans="1:12">
      <c r="A1062" s="14"/>
      <c r="B1062" s="14" t="s">
        <v>2331</v>
      </c>
      <c r="C1062" s="14" t="s">
        <v>2332</v>
      </c>
      <c r="D1062" s="13" t="s">
        <v>20</v>
      </c>
      <c r="E1062" s="14" t="s">
        <v>2330</v>
      </c>
      <c r="F1062" s="14">
        <v>3</v>
      </c>
      <c r="G1062" s="14">
        <v>65</v>
      </c>
      <c r="H1062" s="14">
        <v>25</v>
      </c>
      <c r="I1062" s="14"/>
      <c r="J1062" s="14"/>
      <c r="K1062" s="14"/>
      <c r="L1062" s="17"/>
    </row>
    <row r="1063" customHeight="1" spans="1:12">
      <c r="A1063" s="14"/>
      <c r="B1063" s="14" t="s">
        <v>2333</v>
      </c>
      <c r="C1063" s="14" t="s">
        <v>2334</v>
      </c>
      <c r="D1063" s="13" t="s">
        <v>23</v>
      </c>
      <c r="E1063" s="14" t="s">
        <v>2330</v>
      </c>
      <c r="F1063" s="14">
        <v>3</v>
      </c>
      <c r="G1063" s="14">
        <v>65</v>
      </c>
      <c r="H1063" s="14">
        <v>25</v>
      </c>
      <c r="I1063" s="14"/>
      <c r="J1063" s="14"/>
      <c r="K1063" s="14"/>
      <c r="L1063" s="17"/>
    </row>
    <row r="1064" customHeight="1" spans="1:12">
      <c r="A1064" s="14">
        <f>MAX($A$2:A1063)+1</f>
        <v>344</v>
      </c>
      <c r="B1064" s="14" t="s">
        <v>2335</v>
      </c>
      <c r="C1064" s="22" t="s">
        <v>2336</v>
      </c>
      <c r="D1064" s="13" t="s">
        <v>15</v>
      </c>
      <c r="E1064" s="14" t="s">
        <v>2337</v>
      </c>
      <c r="F1064" s="14">
        <v>1</v>
      </c>
      <c r="G1064" s="14">
        <v>35</v>
      </c>
      <c r="H1064" s="14">
        <v>25</v>
      </c>
      <c r="I1064" s="14">
        <f t="shared" si="92"/>
        <v>875</v>
      </c>
      <c r="J1064" s="14" t="s">
        <v>17</v>
      </c>
      <c r="K1064" s="14">
        <f t="shared" si="93"/>
        <v>2625</v>
      </c>
      <c r="L1064" s="17"/>
    </row>
    <row r="1065" customHeight="1" spans="1:12">
      <c r="A1065" s="14">
        <f>MAX($A$2:A1064)+1</f>
        <v>345</v>
      </c>
      <c r="B1065" s="14" t="s">
        <v>47</v>
      </c>
      <c r="C1065" s="22" t="s">
        <v>2338</v>
      </c>
      <c r="D1065" s="13" t="s">
        <v>15</v>
      </c>
      <c r="E1065" s="14" t="s">
        <v>2339</v>
      </c>
      <c r="F1065" s="14">
        <v>4</v>
      </c>
      <c r="G1065" s="14">
        <v>65</v>
      </c>
      <c r="H1065" s="14">
        <v>25</v>
      </c>
      <c r="I1065" s="14">
        <f t="shared" si="92"/>
        <v>1625</v>
      </c>
      <c r="J1065" s="14" t="s">
        <v>17</v>
      </c>
      <c r="K1065" s="14">
        <f t="shared" si="93"/>
        <v>4875</v>
      </c>
      <c r="L1065" s="17"/>
    </row>
    <row r="1066" customHeight="1" spans="1:12">
      <c r="A1066" s="14"/>
      <c r="B1066" s="14" t="s">
        <v>2340</v>
      </c>
      <c r="C1066" s="14" t="s">
        <v>2341</v>
      </c>
      <c r="D1066" s="13" t="s">
        <v>20</v>
      </c>
      <c r="E1066" s="14" t="s">
        <v>2339</v>
      </c>
      <c r="F1066" s="14">
        <v>4</v>
      </c>
      <c r="G1066" s="14">
        <v>65</v>
      </c>
      <c r="H1066" s="14">
        <v>25</v>
      </c>
      <c r="I1066" s="14"/>
      <c r="J1066" s="14"/>
      <c r="K1066" s="14"/>
      <c r="L1066" s="17"/>
    </row>
    <row r="1067" customHeight="1" spans="1:12">
      <c r="A1067" s="14"/>
      <c r="B1067" s="14" t="s">
        <v>2342</v>
      </c>
      <c r="C1067" s="14" t="s">
        <v>2343</v>
      </c>
      <c r="D1067" s="13" t="s">
        <v>23</v>
      </c>
      <c r="E1067" s="14" t="s">
        <v>2339</v>
      </c>
      <c r="F1067" s="14">
        <v>4</v>
      </c>
      <c r="G1067" s="14">
        <v>65</v>
      </c>
      <c r="H1067" s="14">
        <v>25</v>
      </c>
      <c r="I1067" s="14"/>
      <c r="J1067" s="14"/>
      <c r="K1067" s="14"/>
      <c r="L1067" s="17"/>
    </row>
    <row r="1068" customHeight="1" spans="1:12">
      <c r="A1068" s="14"/>
      <c r="B1068" s="14" t="s">
        <v>2342</v>
      </c>
      <c r="C1068" s="14" t="s">
        <v>2344</v>
      </c>
      <c r="D1068" s="13" t="s">
        <v>23</v>
      </c>
      <c r="E1068" s="14" t="s">
        <v>2339</v>
      </c>
      <c r="F1068" s="14">
        <v>4</v>
      </c>
      <c r="G1068" s="14">
        <v>65</v>
      </c>
      <c r="H1068" s="14">
        <v>25</v>
      </c>
      <c r="I1068" s="14"/>
      <c r="J1068" s="14"/>
      <c r="K1068" s="14"/>
      <c r="L1068" s="17"/>
    </row>
    <row r="1069" customHeight="1" spans="1:12">
      <c r="A1069" s="14">
        <f>MAX($A$2:A1068)+1</f>
        <v>346</v>
      </c>
      <c r="B1069" s="14" t="s">
        <v>47</v>
      </c>
      <c r="C1069" s="22" t="s">
        <v>2345</v>
      </c>
      <c r="D1069" s="13" t="s">
        <v>15</v>
      </c>
      <c r="E1069" s="14" t="s">
        <v>2346</v>
      </c>
      <c r="F1069" s="14">
        <v>4</v>
      </c>
      <c r="G1069" s="14">
        <v>65</v>
      </c>
      <c r="H1069" s="14">
        <v>25</v>
      </c>
      <c r="I1069" s="14">
        <f t="shared" ref="I1069:I1074" si="94">G1069*H1069</f>
        <v>1625</v>
      </c>
      <c r="J1069" s="14" t="s">
        <v>17</v>
      </c>
      <c r="K1069" s="14">
        <f t="shared" ref="K1069:K1074" si="95">I1069*3</f>
        <v>4875</v>
      </c>
      <c r="L1069" s="17"/>
    </row>
    <row r="1070" customHeight="1" spans="1:12">
      <c r="A1070" s="14"/>
      <c r="B1070" s="14" t="s">
        <v>1307</v>
      </c>
      <c r="C1070" s="14" t="s">
        <v>2347</v>
      </c>
      <c r="D1070" s="13" t="s">
        <v>20</v>
      </c>
      <c r="E1070" s="14" t="s">
        <v>2346</v>
      </c>
      <c r="F1070" s="14">
        <v>4</v>
      </c>
      <c r="G1070" s="14">
        <v>65</v>
      </c>
      <c r="H1070" s="14">
        <v>25</v>
      </c>
      <c r="I1070" s="14"/>
      <c r="J1070" s="14"/>
      <c r="K1070" s="14"/>
      <c r="L1070" s="17"/>
    </row>
    <row r="1071" customHeight="1" spans="1:12">
      <c r="A1071" s="14"/>
      <c r="B1071" s="14" t="s">
        <v>2348</v>
      </c>
      <c r="C1071" s="14" t="s">
        <v>2349</v>
      </c>
      <c r="D1071" s="13" t="s">
        <v>23</v>
      </c>
      <c r="E1071" s="14" t="s">
        <v>2346</v>
      </c>
      <c r="F1071" s="14">
        <v>4</v>
      </c>
      <c r="G1071" s="14">
        <v>65</v>
      </c>
      <c r="H1071" s="14">
        <v>25</v>
      </c>
      <c r="I1071" s="14"/>
      <c r="J1071" s="14"/>
      <c r="K1071" s="14"/>
      <c r="L1071" s="17"/>
    </row>
    <row r="1072" customHeight="1" spans="1:12">
      <c r="A1072" s="14"/>
      <c r="B1072" s="14" t="s">
        <v>2350</v>
      </c>
      <c r="C1072" s="14" t="s">
        <v>2351</v>
      </c>
      <c r="D1072" s="13" t="s">
        <v>23</v>
      </c>
      <c r="E1072" s="14" t="s">
        <v>2346</v>
      </c>
      <c r="F1072" s="14">
        <v>4</v>
      </c>
      <c r="G1072" s="14">
        <v>65</v>
      </c>
      <c r="H1072" s="14">
        <v>25</v>
      </c>
      <c r="I1072" s="14"/>
      <c r="J1072" s="14"/>
      <c r="K1072" s="14"/>
      <c r="L1072" s="17"/>
    </row>
    <row r="1073" customHeight="1" spans="1:12">
      <c r="A1073" s="14">
        <f>MAX($A$2:A1072)+1</f>
        <v>347</v>
      </c>
      <c r="B1073" s="14" t="s">
        <v>2352</v>
      </c>
      <c r="C1073" s="22" t="s">
        <v>2353</v>
      </c>
      <c r="D1073" s="13" t="s">
        <v>15</v>
      </c>
      <c r="E1073" s="14" t="s">
        <v>2354</v>
      </c>
      <c r="F1073" s="14">
        <v>1</v>
      </c>
      <c r="G1073" s="14">
        <v>35</v>
      </c>
      <c r="H1073" s="14">
        <v>25</v>
      </c>
      <c r="I1073" s="14">
        <f t="shared" si="94"/>
        <v>875</v>
      </c>
      <c r="J1073" s="14" t="s">
        <v>17</v>
      </c>
      <c r="K1073" s="14">
        <f t="shared" si="95"/>
        <v>2625</v>
      </c>
      <c r="L1073" s="17"/>
    </row>
    <row r="1074" customHeight="1" spans="1:12">
      <c r="A1074" s="14">
        <f>MAX($A$2:A1073)+1</f>
        <v>348</v>
      </c>
      <c r="B1074" s="14" t="s">
        <v>2355</v>
      </c>
      <c r="C1074" s="22" t="s">
        <v>2356</v>
      </c>
      <c r="D1074" s="13" t="s">
        <v>15</v>
      </c>
      <c r="E1074" s="14" t="s">
        <v>2357</v>
      </c>
      <c r="F1074" s="14">
        <v>4</v>
      </c>
      <c r="G1074" s="14">
        <v>65</v>
      </c>
      <c r="H1074" s="14">
        <v>25</v>
      </c>
      <c r="I1074" s="14">
        <f t="shared" si="94"/>
        <v>1625</v>
      </c>
      <c r="J1074" s="14" t="s">
        <v>17</v>
      </c>
      <c r="K1074" s="14">
        <f t="shared" si="95"/>
        <v>4875</v>
      </c>
      <c r="L1074" s="17"/>
    </row>
    <row r="1075" customHeight="1" spans="1:12">
      <c r="A1075" s="14"/>
      <c r="B1075" s="14" t="s">
        <v>2358</v>
      </c>
      <c r="C1075" s="14" t="s">
        <v>2359</v>
      </c>
      <c r="D1075" s="13" t="s">
        <v>20</v>
      </c>
      <c r="E1075" s="14" t="s">
        <v>2357</v>
      </c>
      <c r="F1075" s="14">
        <v>4</v>
      </c>
      <c r="G1075" s="14">
        <v>65</v>
      </c>
      <c r="H1075" s="14">
        <v>25</v>
      </c>
      <c r="I1075" s="14"/>
      <c r="J1075" s="14"/>
      <c r="K1075" s="14"/>
      <c r="L1075" s="17"/>
    </row>
    <row r="1076" customHeight="1" spans="1:12">
      <c r="A1076" s="14"/>
      <c r="B1076" s="14" t="s">
        <v>2360</v>
      </c>
      <c r="C1076" s="14" t="s">
        <v>2361</v>
      </c>
      <c r="D1076" s="13" t="s">
        <v>23</v>
      </c>
      <c r="E1076" s="14" t="s">
        <v>2357</v>
      </c>
      <c r="F1076" s="14">
        <v>4</v>
      </c>
      <c r="G1076" s="14">
        <v>65</v>
      </c>
      <c r="H1076" s="14">
        <v>25</v>
      </c>
      <c r="I1076" s="14"/>
      <c r="J1076" s="14"/>
      <c r="K1076" s="14"/>
      <c r="L1076" s="17"/>
    </row>
    <row r="1077" customHeight="1" spans="1:12">
      <c r="A1077" s="14"/>
      <c r="B1077" s="14" t="s">
        <v>2362</v>
      </c>
      <c r="C1077" s="14" t="s">
        <v>2363</v>
      </c>
      <c r="D1077" s="13" t="s">
        <v>23</v>
      </c>
      <c r="E1077" s="14" t="s">
        <v>2357</v>
      </c>
      <c r="F1077" s="14">
        <v>4</v>
      </c>
      <c r="G1077" s="14">
        <v>65</v>
      </c>
      <c r="H1077" s="14">
        <v>25</v>
      </c>
      <c r="I1077" s="14"/>
      <c r="J1077" s="14"/>
      <c r="K1077" s="14"/>
      <c r="L1077" s="17"/>
    </row>
    <row r="1078" customHeight="1" spans="1:12">
      <c r="A1078" s="14">
        <f>MAX($A$2:A1077)+1</f>
        <v>349</v>
      </c>
      <c r="B1078" s="14" t="s">
        <v>2364</v>
      </c>
      <c r="C1078" s="22" t="s">
        <v>2365</v>
      </c>
      <c r="D1078" s="13" t="s">
        <v>15</v>
      </c>
      <c r="E1078" s="14" t="s">
        <v>2366</v>
      </c>
      <c r="F1078" s="14">
        <v>3</v>
      </c>
      <c r="G1078" s="14">
        <v>65</v>
      </c>
      <c r="H1078" s="14">
        <v>25</v>
      </c>
      <c r="I1078" s="14">
        <f>G1078*H1078</f>
        <v>1625</v>
      </c>
      <c r="J1078" s="14" t="s">
        <v>17</v>
      </c>
      <c r="K1078" s="14">
        <f>I1078*3</f>
        <v>4875</v>
      </c>
      <c r="L1078" s="17"/>
    </row>
    <row r="1079" customHeight="1" spans="1:12">
      <c r="A1079" s="14"/>
      <c r="B1079" s="14" t="s">
        <v>2367</v>
      </c>
      <c r="C1079" s="14" t="s">
        <v>2368</v>
      </c>
      <c r="D1079" s="13" t="s">
        <v>20</v>
      </c>
      <c r="E1079" s="14" t="s">
        <v>2366</v>
      </c>
      <c r="F1079" s="14">
        <v>3</v>
      </c>
      <c r="G1079" s="14">
        <v>65</v>
      </c>
      <c r="H1079" s="14">
        <v>25</v>
      </c>
      <c r="I1079" s="14"/>
      <c r="J1079" s="14"/>
      <c r="K1079" s="14"/>
      <c r="L1079" s="17"/>
    </row>
    <row r="1080" customHeight="1" spans="1:12">
      <c r="A1080" s="14"/>
      <c r="B1080" s="14" t="s">
        <v>2369</v>
      </c>
      <c r="C1080" s="14" t="s">
        <v>2370</v>
      </c>
      <c r="D1080" s="13" t="s">
        <v>23</v>
      </c>
      <c r="E1080" s="14" t="s">
        <v>2366</v>
      </c>
      <c r="F1080" s="14">
        <v>3</v>
      </c>
      <c r="G1080" s="14">
        <v>65</v>
      </c>
      <c r="H1080" s="14">
        <v>25</v>
      </c>
      <c r="I1080" s="14"/>
      <c r="J1080" s="14"/>
      <c r="K1080" s="14"/>
      <c r="L1080" s="17"/>
    </row>
    <row r="1081" customHeight="1" spans="1:12">
      <c r="A1081" s="14">
        <f>MAX($A$2:A1080)+1</f>
        <v>350</v>
      </c>
      <c r="B1081" s="14" t="s">
        <v>2371</v>
      </c>
      <c r="C1081" s="22" t="s">
        <v>2372</v>
      </c>
      <c r="D1081" s="13" t="s">
        <v>15</v>
      </c>
      <c r="E1081" s="14" t="s">
        <v>2373</v>
      </c>
      <c r="F1081" s="14">
        <v>3</v>
      </c>
      <c r="G1081" s="14">
        <v>65</v>
      </c>
      <c r="H1081" s="14">
        <v>25</v>
      </c>
      <c r="I1081" s="14">
        <f t="shared" ref="I1081:I1086" si="96">G1081*H1081</f>
        <v>1625</v>
      </c>
      <c r="J1081" s="14" t="s">
        <v>17</v>
      </c>
      <c r="K1081" s="14">
        <f t="shared" ref="K1081:K1086" si="97">I1081*3</f>
        <v>4875</v>
      </c>
      <c r="L1081" s="17"/>
    </row>
    <row r="1082" customHeight="1" spans="1:12">
      <c r="A1082" s="14"/>
      <c r="B1082" s="14" t="s">
        <v>2374</v>
      </c>
      <c r="C1082" s="14" t="s">
        <v>2375</v>
      </c>
      <c r="D1082" s="13" t="s">
        <v>20</v>
      </c>
      <c r="E1082" s="14" t="s">
        <v>2373</v>
      </c>
      <c r="F1082" s="14">
        <v>3</v>
      </c>
      <c r="G1082" s="14">
        <v>65</v>
      </c>
      <c r="H1082" s="14">
        <v>25</v>
      </c>
      <c r="I1082" s="14"/>
      <c r="J1082" s="14"/>
      <c r="K1082" s="14"/>
      <c r="L1082" s="17"/>
    </row>
    <row r="1083" customHeight="1" spans="1:12">
      <c r="A1083" s="14"/>
      <c r="B1083" s="14" t="s">
        <v>2376</v>
      </c>
      <c r="C1083" s="14" t="s">
        <v>2377</v>
      </c>
      <c r="D1083" s="13" t="s">
        <v>23</v>
      </c>
      <c r="E1083" s="14" t="s">
        <v>2373</v>
      </c>
      <c r="F1083" s="14">
        <v>3</v>
      </c>
      <c r="G1083" s="14">
        <v>65</v>
      </c>
      <c r="H1083" s="14">
        <v>25</v>
      </c>
      <c r="I1083" s="14"/>
      <c r="J1083" s="14"/>
      <c r="K1083" s="14"/>
      <c r="L1083" s="17"/>
    </row>
    <row r="1084" customHeight="1" spans="1:12">
      <c r="A1084" s="14">
        <f>MAX($A$2:A1083)+1</f>
        <v>351</v>
      </c>
      <c r="B1084" s="14" t="s">
        <v>2378</v>
      </c>
      <c r="C1084" s="22" t="s">
        <v>2379</v>
      </c>
      <c r="D1084" s="13" t="s">
        <v>15</v>
      </c>
      <c r="E1084" s="14" t="s">
        <v>2380</v>
      </c>
      <c r="F1084" s="14">
        <v>2</v>
      </c>
      <c r="G1084" s="14">
        <v>65</v>
      </c>
      <c r="H1084" s="14">
        <v>25</v>
      </c>
      <c r="I1084" s="14">
        <f t="shared" si="96"/>
        <v>1625</v>
      </c>
      <c r="J1084" s="14" t="s">
        <v>17</v>
      </c>
      <c r="K1084" s="14">
        <f t="shared" si="97"/>
        <v>4875</v>
      </c>
      <c r="L1084" s="17"/>
    </row>
    <row r="1085" customHeight="1" spans="1:12">
      <c r="A1085" s="14"/>
      <c r="B1085" s="14" t="s">
        <v>2381</v>
      </c>
      <c r="C1085" s="14" t="s">
        <v>2382</v>
      </c>
      <c r="D1085" s="13" t="s">
        <v>23</v>
      </c>
      <c r="E1085" s="14" t="s">
        <v>2380</v>
      </c>
      <c r="F1085" s="14">
        <v>2</v>
      </c>
      <c r="G1085" s="14">
        <v>65</v>
      </c>
      <c r="H1085" s="14">
        <v>25</v>
      </c>
      <c r="I1085" s="14"/>
      <c r="J1085" s="14"/>
      <c r="K1085" s="14"/>
      <c r="L1085" s="17"/>
    </row>
    <row r="1086" customHeight="1" spans="1:12">
      <c r="A1086" s="14">
        <f>MAX($A$2:A1085)+1</f>
        <v>352</v>
      </c>
      <c r="B1086" s="14" t="s">
        <v>122</v>
      </c>
      <c r="C1086" s="22" t="s">
        <v>2383</v>
      </c>
      <c r="D1086" s="13" t="s">
        <v>15</v>
      </c>
      <c r="E1086" s="14" t="s">
        <v>2384</v>
      </c>
      <c r="F1086" s="14">
        <v>3</v>
      </c>
      <c r="G1086" s="14">
        <v>65</v>
      </c>
      <c r="H1086" s="14">
        <v>25</v>
      </c>
      <c r="I1086" s="14">
        <f t="shared" si="96"/>
        <v>1625</v>
      </c>
      <c r="J1086" s="14" t="s">
        <v>17</v>
      </c>
      <c r="K1086" s="14">
        <f t="shared" si="97"/>
        <v>4875</v>
      </c>
      <c r="L1086" s="17"/>
    </row>
    <row r="1087" customHeight="1" spans="1:12">
      <c r="A1087" s="14"/>
      <c r="B1087" s="14" t="s">
        <v>2385</v>
      </c>
      <c r="C1087" s="14" t="s">
        <v>2386</v>
      </c>
      <c r="D1087" s="13" t="s">
        <v>20</v>
      </c>
      <c r="E1087" s="14" t="s">
        <v>2384</v>
      </c>
      <c r="F1087" s="14">
        <v>3</v>
      </c>
      <c r="G1087" s="14">
        <v>65</v>
      </c>
      <c r="H1087" s="14">
        <v>25</v>
      </c>
      <c r="I1087" s="14"/>
      <c r="J1087" s="14"/>
      <c r="K1087" s="14"/>
      <c r="L1087" s="17"/>
    </row>
    <row r="1088" customHeight="1" spans="1:12">
      <c r="A1088" s="14"/>
      <c r="B1088" s="14" t="s">
        <v>2387</v>
      </c>
      <c r="C1088" s="14" t="s">
        <v>2388</v>
      </c>
      <c r="D1088" s="13" t="s">
        <v>23</v>
      </c>
      <c r="E1088" s="14" t="s">
        <v>2384</v>
      </c>
      <c r="F1088" s="14">
        <v>3</v>
      </c>
      <c r="G1088" s="14">
        <v>65</v>
      </c>
      <c r="H1088" s="14">
        <v>25</v>
      </c>
      <c r="I1088" s="14"/>
      <c r="J1088" s="14"/>
      <c r="K1088" s="14"/>
      <c r="L1088" s="17"/>
    </row>
    <row r="1089" customHeight="1" spans="1:12">
      <c r="A1089" s="14">
        <f>MAX($A$2:A1088)+1</f>
        <v>353</v>
      </c>
      <c r="B1089" s="14" t="s">
        <v>2389</v>
      </c>
      <c r="C1089" s="22" t="s">
        <v>2390</v>
      </c>
      <c r="D1089" s="13" t="s">
        <v>15</v>
      </c>
      <c r="E1089" s="14" t="s">
        <v>2391</v>
      </c>
      <c r="F1089" s="14">
        <v>3</v>
      </c>
      <c r="G1089" s="14">
        <v>65</v>
      </c>
      <c r="H1089" s="14">
        <v>25</v>
      </c>
      <c r="I1089" s="14">
        <f>G1089*H1089</f>
        <v>1625</v>
      </c>
      <c r="J1089" s="14" t="s">
        <v>17</v>
      </c>
      <c r="K1089" s="14">
        <f>I1089*3</f>
        <v>4875</v>
      </c>
      <c r="L1089" s="17"/>
    </row>
    <row r="1090" customHeight="1" spans="1:12">
      <c r="A1090" s="14"/>
      <c r="B1090" s="14" t="s">
        <v>2392</v>
      </c>
      <c r="C1090" s="14" t="s">
        <v>2393</v>
      </c>
      <c r="D1090" s="13" t="s">
        <v>20</v>
      </c>
      <c r="E1090" s="14" t="s">
        <v>2391</v>
      </c>
      <c r="F1090" s="14">
        <v>3</v>
      </c>
      <c r="G1090" s="14">
        <v>65</v>
      </c>
      <c r="H1090" s="14">
        <v>25</v>
      </c>
      <c r="I1090" s="14"/>
      <c r="J1090" s="14"/>
      <c r="K1090" s="14"/>
      <c r="L1090" s="17"/>
    </row>
    <row r="1091" customHeight="1" spans="1:12">
      <c r="A1091" s="14"/>
      <c r="B1091" s="14" t="s">
        <v>2394</v>
      </c>
      <c r="C1091" s="14" t="s">
        <v>2395</v>
      </c>
      <c r="D1091" s="13" t="s">
        <v>23</v>
      </c>
      <c r="E1091" s="14" t="s">
        <v>2391</v>
      </c>
      <c r="F1091" s="14">
        <v>3</v>
      </c>
      <c r="G1091" s="14">
        <v>65</v>
      </c>
      <c r="H1091" s="14">
        <v>25</v>
      </c>
      <c r="I1091" s="14"/>
      <c r="J1091" s="14"/>
      <c r="K1091" s="14"/>
      <c r="L1091" s="17"/>
    </row>
    <row r="1092" customHeight="1" spans="1:12">
      <c r="A1092" s="14"/>
      <c r="B1092" s="14" t="s">
        <v>2396</v>
      </c>
      <c r="C1092" s="14" t="s">
        <v>2397</v>
      </c>
      <c r="D1092" s="13" t="s">
        <v>23</v>
      </c>
      <c r="E1092" s="14" t="s">
        <v>2391</v>
      </c>
      <c r="F1092" s="14">
        <v>3</v>
      </c>
      <c r="G1092" s="14">
        <v>65</v>
      </c>
      <c r="H1092" s="14">
        <v>25</v>
      </c>
      <c r="I1092" s="14"/>
      <c r="J1092" s="14"/>
      <c r="K1092" s="14"/>
      <c r="L1092" s="17"/>
    </row>
    <row r="1093" customHeight="1" spans="1:12">
      <c r="A1093" s="14">
        <f>MAX($A$2:A1092)+1</f>
        <v>354</v>
      </c>
      <c r="B1093" s="14" t="s">
        <v>2398</v>
      </c>
      <c r="C1093" s="22" t="s">
        <v>2399</v>
      </c>
      <c r="D1093" s="13" t="s">
        <v>15</v>
      </c>
      <c r="E1093" s="14" t="s">
        <v>2400</v>
      </c>
      <c r="F1093" s="14">
        <v>2</v>
      </c>
      <c r="G1093" s="14">
        <v>65</v>
      </c>
      <c r="H1093" s="14">
        <v>25</v>
      </c>
      <c r="I1093" s="14">
        <f t="shared" ref="I1093:I1098" si="98">G1093*H1093</f>
        <v>1625</v>
      </c>
      <c r="J1093" s="14" t="s">
        <v>17</v>
      </c>
      <c r="K1093" s="14">
        <f t="shared" ref="K1093:K1098" si="99">I1093*3</f>
        <v>4875</v>
      </c>
      <c r="L1093" s="17"/>
    </row>
    <row r="1094" customHeight="1" spans="1:12">
      <c r="A1094" s="14"/>
      <c r="B1094" s="14" t="s">
        <v>2401</v>
      </c>
      <c r="C1094" s="14" t="s">
        <v>2402</v>
      </c>
      <c r="D1094" s="13" t="s">
        <v>20</v>
      </c>
      <c r="E1094" s="14" t="s">
        <v>2400</v>
      </c>
      <c r="F1094" s="14">
        <v>2</v>
      </c>
      <c r="G1094" s="14">
        <v>65</v>
      </c>
      <c r="H1094" s="14">
        <v>25</v>
      </c>
      <c r="I1094" s="14"/>
      <c r="J1094" s="14"/>
      <c r="K1094" s="14"/>
      <c r="L1094" s="17"/>
    </row>
    <row r="1095" customHeight="1" spans="1:12">
      <c r="A1095" s="14">
        <f>MAX($A$2:A1094)+1</f>
        <v>355</v>
      </c>
      <c r="B1095" s="14" t="s">
        <v>2403</v>
      </c>
      <c r="C1095" s="22" t="s">
        <v>2404</v>
      </c>
      <c r="D1095" s="13" t="s">
        <v>15</v>
      </c>
      <c r="E1095" s="14" t="s">
        <v>2405</v>
      </c>
      <c r="F1095" s="14">
        <v>3</v>
      </c>
      <c r="G1095" s="14">
        <v>65</v>
      </c>
      <c r="H1095" s="14">
        <v>25</v>
      </c>
      <c r="I1095" s="14">
        <f t="shared" si="98"/>
        <v>1625</v>
      </c>
      <c r="J1095" s="14" t="s">
        <v>17</v>
      </c>
      <c r="K1095" s="14">
        <f t="shared" si="99"/>
        <v>4875</v>
      </c>
      <c r="L1095" s="17"/>
    </row>
    <row r="1096" customHeight="1" spans="1:12">
      <c r="A1096" s="14"/>
      <c r="B1096" s="14" t="s">
        <v>2406</v>
      </c>
      <c r="C1096" s="14" t="s">
        <v>2407</v>
      </c>
      <c r="D1096" s="13" t="s">
        <v>20</v>
      </c>
      <c r="E1096" s="14" t="s">
        <v>2405</v>
      </c>
      <c r="F1096" s="14">
        <v>3</v>
      </c>
      <c r="G1096" s="14">
        <v>65</v>
      </c>
      <c r="H1096" s="14">
        <v>25</v>
      </c>
      <c r="I1096" s="14"/>
      <c r="J1096" s="14"/>
      <c r="K1096" s="14"/>
      <c r="L1096" s="17"/>
    </row>
    <row r="1097" customHeight="1" spans="1:12">
      <c r="A1097" s="14"/>
      <c r="B1097" s="14" t="s">
        <v>2408</v>
      </c>
      <c r="C1097" s="14" t="s">
        <v>663</v>
      </c>
      <c r="D1097" s="13" t="s">
        <v>23</v>
      </c>
      <c r="E1097" s="14" t="s">
        <v>2405</v>
      </c>
      <c r="F1097" s="14">
        <v>3</v>
      </c>
      <c r="G1097" s="14">
        <v>65</v>
      </c>
      <c r="H1097" s="14">
        <v>25</v>
      </c>
      <c r="I1097" s="14"/>
      <c r="J1097" s="14"/>
      <c r="K1097" s="14"/>
      <c r="L1097" s="17"/>
    </row>
    <row r="1098" customHeight="1" spans="1:12">
      <c r="A1098" s="14">
        <f>MAX($A$2:A1097)+1</f>
        <v>356</v>
      </c>
      <c r="B1098" s="14" t="s">
        <v>2409</v>
      </c>
      <c r="C1098" s="22" t="s">
        <v>2410</v>
      </c>
      <c r="D1098" s="13" t="s">
        <v>15</v>
      </c>
      <c r="E1098" s="14" t="s">
        <v>2411</v>
      </c>
      <c r="F1098" s="14">
        <v>3</v>
      </c>
      <c r="G1098" s="14">
        <v>65</v>
      </c>
      <c r="H1098" s="14">
        <v>25</v>
      </c>
      <c r="I1098" s="14">
        <f t="shared" si="98"/>
        <v>1625</v>
      </c>
      <c r="J1098" s="14" t="s">
        <v>17</v>
      </c>
      <c r="K1098" s="14">
        <f t="shared" si="99"/>
        <v>4875</v>
      </c>
      <c r="L1098" s="17"/>
    </row>
    <row r="1099" customHeight="1" spans="1:12">
      <c r="A1099" s="14"/>
      <c r="B1099" s="14" t="s">
        <v>2412</v>
      </c>
      <c r="C1099" s="14" t="s">
        <v>2413</v>
      </c>
      <c r="D1099" s="13" t="s">
        <v>20</v>
      </c>
      <c r="E1099" s="14" t="s">
        <v>2411</v>
      </c>
      <c r="F1099" s="14">
        <v>3</v>
      </c>
      <c r="G1099" s="14">
        <v>65</v>
      </c>
      <c r="H1099" s="14">
        <v>25</v>
      </c>
      <c r="I1099" s="14"/>
      <c r="J1099" s="14"/>
      <c r="K1099" s="14"/>
      <c r="L1099" s="17"/>
    </row>
    <row r="1100" customHeight="1" spans="1:12">
      <c r="A1100" s="14"/>
      <c r="B1100" s="14" t="s">
        <v>2414</v>
      </c>
      <c r="C1100" s="14" t="s">
        <v>2415</v>
      </c>
      <c r="D1100" s="13" t="s">
        <v>23</v>
      </c>
      <c r="E1100" s="14" t="s">
        <v>2411</v>
      </c>
      <c r="F1100" s="14">
        <v>3</v>
      </c>
      <c r="G1100" s="14">
        <v>65</v>
      </c>
      <c r="H1100" s="14">
        <v>25</v>
      </c>
      <c r="I1100" s="14"/>
      <c r="J1100" s="14"/>
      <c r="K1100" s="14"/>
      <c r="L1100" s="17"/>
    </row>
    <row r="1101" customHeight="1" spans="1:12">
      <c r="A1101" s="14"/>
      <c r="B1101" s="14" t="s">
        <v>2416</v>
      </c>
      <c r="C1101" s="14" t="s">
        <v>1275</v>
      </c>
      <c r="D1101" s="13" t="s">
        <v>23</v>
      </c>
      <c r="E1101" s="14" t="s">
        <v>2411</v>
      </c>
      <c r="F1101" s="14">
        <v>3</v>
      </c>
      <c r="G1101" s="14">
        <v>65</v>
      </c>
      <c r="H1101" s="14">
        <v>25</v>
      </c>
      <c r="I1101" s="14"/>
      <c r="J1101" s="14"/>
      <c r="K1101" s="14"/>
      <c r="L1101" s="17"/>
    </row>
    <row r="1102" customHeight="1" spans="1:12">
      <c r="A1102" s="14">
        <f>MAX($A$2:A1101)+1</f>
        <v>357</v>
      </c>
      <c r="B1102" s="14" t="s">
        <v>2417</v>
      </c>
      <c r="C1102" s="22" t="s">
        <v>2418</v>
      </c>
      <c r="D1102" s="13" t="s">
        <v>15</v>
      </c>
      <c r="E1102" s="14" t="s">
        <v>2419</v>
      </c>
      <c r="F1102" s="14">
        <v>4</v>
      </c>
      <c r="G1102" s="14">
        <v>65</v>
      </c>
      <c r="H1102" s="14">
        <v>25</v>
      </c>
      <c r="I1102" s="14">
        <f>G1102*H1102</f>
        <v>1625</v>
      </c>
      <c r="J1102" s="14" t="s">
        <v>17</v>
      </c>
      <c r="K1102" s="14">
        <f>I1102*3</f>
        <v>4875</v>
      </c>
      <c r="L1102" s="17"/>
    </row>
    <row r="1103" customHeight="1" spans="1:12">
      <c r="A1103" s="14"/>
      <c r="B1103" s="14" t="s">
        <v>2420</v>
      </c>
      <c r="C1103" s="14" t="s">
        <v>2421</v>
      </c>
      <c r="D1103" s="13" t="s">
        <v>20</v>
      </c>
      <c r="E1103" s="14" t="s">
        <v>2419</v>
      </c>
      <c r="F1103" s="14">
        <v>4</v>
      </c>
      <c r="G1103" s="14">
        <v>65</v>
      </c>
      <c r="H1103" s="14">
        <v>25</v>
      </c>
      <c r="I1103" s="14"/>
      <c r="J1103" s="14"/>
      <c r="K1103" s="14"/>
      <c r="L1103" s="17"/>
    </row>
    <row r="1104" customHeight="1" spans="1:12">
      <c r="A1104" s="14"/>
      <c r="B1104" s="14" t="s">
        <v>2422</v>
      </c>
      <c r="C1104" s="14" t="s">
        <v>2423</v>
      </c>
      <c r="D1104" s="13" t="s">
        <v>23</v>
      </c>
      <c r="E1104" s="14" t="s">
        <v>2419</v>
      </c>
      <c r="F1104" s="14">
        <v>4</v>
      </c>
      <c r="G1104" s="14">
        <v>65</v>
      </c>
      <c r="H1104" s="14">
        <v>25</v>
      </c>
      <c r="I1104" s="14"/>
      <c r="J1104" s="14"/>
      <c r="K1104" s="14"/>
      <c r="L1104" s="17"/>
    </row>
    <row r="1105" customHeight="1" spans="1:12">
      <c r="A1105" s="14"/>
      <c r="B1105" s="14" t="s">
        <v>2424</v>
      </c>
      <c r="C1105" s="14" t="s">
        <v>2425</v>
      </c>
      <c r="D1105" s="13" t="s">
        <v>23</v>
      </c>
      <c r="E1105" s="14" t="s">
        <v>2419</v>
      </c>
      <c r="F1105" s="14">
        <v>4</v>
      </c>
      <c r="G1105" s="14">
        <v>65</v>
      </c>
      <c r="H1105" s="14">
        <v>25</v>
      </c>
      <c r="I1105" s="14"/>
      <c r="J1105" s="14"/>
      <c r="K1105" s="14"/>
      <c r="L1105" s="17"/>
    </row>
    <row r="1106" customHeight="1" spans="1:12">
      <c r="A1106" s="14">
        <f>MAX($A$2:A1105)+1</f>
        <v>358</v>
      </c>
      <c r="B1106" s="14" t="s">
        <v>2426</v>
      </c>
      <c r="C1106" s="22" t="s">
        <v>2427</v>
      </c>
      <c r="D1106" s="13" t="s">
        <v>15</v>
      </c>
      <c r="E1106" s="14" t="s">
        <v>2428</v>
      </c>
      <c r="F1106" s="14">
        <v>3</v>
      </c>
      <c r="G1106" s="14">
        <v>65</v>
      </c>
      <c r="H1106" s="14">
        <v>25</v>
      </c>
      <c r="I1106" s="14">
        <f>G1106*H1106</f>
        <v>1625</v>
      </c>
      <c r="J1106" s="14" t="s">
        <v>17</v>
      </c>
      <c r="K1106" s="14">
        <f>I1106*3</f>
        <v>4875</v>
      </c>
      <c r="L1106" s="17"/>
    </row>
    <row r="1107" customHeight="1" spans="1:12">
      <c r="A1107" s="14"/>
      <c r="B1107" s="14" t="s">
        <v>2429</v>
      </c>
      <c r="C1107" s="14" t="s">
        <v>2430</v>
      </c>
      <c r="D1107" s="13" t="s">
        <v>20</v>
      </c>
      <c r="E1107" s="14" t="s">
        <v>2428</v>
      </c>
      <c r="F1107" s="14">
        <v>3</v>
      </c>
      <c r="G1107" s="14">
        <v>65</v>
      </c>
      <c r="H1107" s="14">
        <v>25</v>
      </c>
      <c r="I1107" s="14"/>
      <c r="J1107" s="14"/>
      <c r="K1107" s="14"/>
      <c r="L1107" s="17"/>
    </row>
    <row r="1108" customHeight="1" spans="1:12">
      <c r="A1108" s="14"/>
      <c r="B1108" s="14" t="s">
        <v>2431</v>
      </c>
      <c r="C1108" s="14" t="s">
        <v>1422</v>
      </c>
      <c r="D1108" s="13" t="s">
        <v>23</v>
      </c>
      <c r="E1108" s="14" t="s">
        <v>2428</v>
      </c>
      <c r="F1108" s="14">
        <v>3</v>
      </c>
      <c r="G1108" s="14">
        <v>65</v>
      </c>
      <c r="H1108" s="14">
        <v>25</v>
      </c>
      <c r="I1108" s="14"/>
      <c r="J1108" s="14"/>
      <c r="K1108" s="14"/>
      <c r="L1108" s="17"/>
    </row>
    <row r="1109" customHeight="1" spans="1:12">
      <c r="A1109" s="14">
        <f>MAX($A$2:A1108)+1</f>
        <v>359</v>
      </c>
      <c r="B1109" s="14" t="s">
        <v>2432</v>
      </c>
      <c r="C1109" s="22" t="s">
        <v>2433</v>
      </c>
      <c r="D1109" s="13" t="s">
        <v>15</v>
      </c>
      <c r="E1109" s="14" t="s">
        <v>2434</v>
      </c>
      <c r="F1109" s="14">
        <v>3</v>
      </c>
      <c r="G1109" s="14">
        <v>65</v>
      </c>
      <c r="H1109" s="14">
        <v>25</v>
      </c>
      <c r="I1109" s="14">
        <f t="shared" ref="I1109:I1113" si="100">G1109*H1109</f>
        <v>1625</v>
      </c>
      <c r="J1109" s="14" t="s">
        <v>17</v>
      </c>
      <c r="K1109" s="14">
        <f t="shared" ref="K1109:K1113" si="101">I1109*3</f>
        <v>4875</v>
      </c>
      <c r="L1109" s="17"/>
    </row>
    <row r="1110" customHeight="1" spans="1:12">
      <c r="A1110" s="14"/>
      <c r="B1110" s="14" t="s">
        <v>2435</v>
      </c>
      <c r="C1110" s="14" t="s">
        <v>2436</v>
      </c>
      <c r="D1110" s="13" t="s">
        <v>20</v>
      </c>
      <c r="E1110" s="14" t="s">
        <v>2434</v>
      </c>
      <c r="F1110" s="14">
        <v>3</v>
      </c>
      <c r="G1110" s="14">
        <v>65</v>
      </c>
      <c r="H1110" s="14">
        <v>25</v>
      </c>
      <c r="I1110" s="14"/>
      <c r="J1110" s="14"/>
      <c r="K1110" s="14"/>
      <c r="L1110" s="17"/>
    </row>
    <row r="1111" customHeight="1" spans="1:12">
      <c r="A1111" s="14"/>
      <c r="B1111" s="14" t="s">
        <v>2437</v>
      </c>
      <c r="C1111" s="14" t="s">
        <v>2438</v>
      </c>
      <c r="D1111" s="13" t="s">
        <v>23</v>
      </c>
      <c r="E1111" s="14" t="s">
        <v>2434</v>
      </c>
      <c r="F1111" s="14">
        <v>3</v>
      </c>
      <c r="G1111" s="14">
        <v>65</v>
      </c>
      <c r="H1111" s="14">
        <v>25</v>
      </c>
      <c r="I1111" s="14"/>
      <c r="J1111" s="14"/>
      <c r="K1111" s="14"/>
      <c r="L1111" s="17"/>
    </row>
    <row r="1112" customHeight="1" spans="1:12">
      <c r="A1112" s="14">
        <f>MAX($A$2:A1111)+1</f>
        <v>360</v>
      </c>
      <c r="B1112" s="14" t="s">
        <v>2439</v>
      </c>
      <c r="C1112" s="22" t="s">
        <v>2440</v>
      </c>
      <c r="D1112" s="13" t="s">
        <v>15</v>
      </c>
      <c r="E1112" s="14" t="s">
        <v>2441</v>
      </c>
      <c r="F1112" s="14">
        <v>1</v>
      </c>
      <c r="G1112" s="14">
        <v>35</v>
      </c>
      <c r="H1112" s="14">
        <v>25</v>
      </c>
      <c r="I1112" s="14">
        <f t="shared" si="100"/>
        <v>875</v>
      </c>
      <c r="J1112" s="14" t="s">
        <v>17</v>
      </c>
      <c r="K1112" s="14">
        <f t="shared" si="101"/>
        <v>2625</v>
      </c>
      <c r="L1112" s="17"/>
    </row>
    <row r="1113" customHeight="1" spans="1:12">
      <c r="A1113" s="14">
        <f>MAX($A$2:A1112)+1</f>
        <v>361</v>
      </c>
      <c r="B1113" s="14" t="s">
        <v>2442</v>
      </c>
      <c r="C1113" s="22" t="s">
        <v>2443</v>
      </c>
      <c r="D1113" s="13" t="s">
        <v>15</v>
      </c>
      <c r="E1113" s="14" t="s">
        <v>2444</v>
      </c>
      <c r="F1113" s="14">
        <v>4</v>
      </c>
      <c r="G1113" s="14">
        <v>65</v>
      </c>
      <c r="H1113" s="14">
        <v>25</v>
      </c>
      <c r="I1113" s="14">
        <f t="shared" si="100"/>
        <v>1625</v>
      </c>
      <c r="J1113" s="14" t="s">
        <v>17</v>
      </c>
      <c r="K1113" s="14">
        <f>ROUND(I1113*(15/30+1),2)</f>
        <v>2437.5</v>
      </c>
      <c r="L1113" s="17" t="s">
        <v>2445</v>
      </c>
    </row>
    <row r="1114" customHeight="1" spans="1:12">
      <c r="A1114" s="14"/>
      <c r="B1114" s="14" t="s">
        <v>2446</v>
      </c>
      <c r="C1114" s="14" t="s">
        <v>2447</v>
      </c>
      <c r="D1114" s="13" t="s">
        <v>20</v>
      </c>
      <c r="E1114" s="14" t="s">
        <v>2444</v>
      </c>
      <c r="F1114" s="14">
        <v>4</v>
      </c>
      <c r="G1114" s="14">
        <v>65</v>
      </c>
      <c r="H1114" s="14">
        <v>25</v>
      </c>
      <c r="I1114" s="14"/>
      <c r="J1114" s="14"/>
      <c r="K1114" s="14"/>
      <c r="L1114" s="17"/>
    </row>
    <row r="1115" customHeight="1" spans="1:12">
      <c r="A1115" s="14"/>
      <c r="B1115" s="14" t="s">
        <v>2448</v>
      </c>
      <c r="C1115" s="14" t="s">
        <v>591</v>
      </c>
      <c r="D1115" s="13" t="s">
        <v>23</v>
      </c>
      <c r="E1115" s="14" t="s">
        <v>2444</v>
      </c>
      <c r="F1115" s="14">
        <v>4</v>
      </c>
      <c r="G1115" s="14">
        <v>65</v>
      </c>
      <c r="H1115" s="14">
        <v>25</v>
      </c>
      <c r="I1115" s="14"/>
      <c r="J1115" s="14"/>
      <c r="K1115" s="14"/>
      <c r="L1115" s="17"/>
    </row>
    <row r="1116" customHeight="1" spans="1:12">
      <c r="A1116" s="14"/>
      <c r="B1116" s="14" t="s">
        <v>2449</v>
      </c>
      <c r="C1116" s="14" t="s">
        <v>2450</v>
      </c>
      <c r="D1116" s="13" t="s">
        <v>23</v>
      </c>
      <c r="E1116" s="14" t="s">
        <v>2444</v>
      </c>
      <c r="F1116" s="14">
        <v>4</v>
      </c>
      <c r="G1116" s="14">
        <v>65</v>
      </c>
      <c r="H1116" s="14">
        <v>25</v>
      </c>
      <c r="I1116" s="14"/>
      <c r="J1116" s="14"/>
      <c r="K1116" s="14"/>
      <c r="L1116" s="17"/>
    </row>
    <row r="1117" customHeight="1" spans="1:12">
      <c r="A1117" s="14">
        <f>MAX($A$2:A1116)+1</f>
        <v>362</v>
      </c>
      <c r="B1117" s="14" t="s">
        <v>2451</v>
      </c>
      <c r="C1117" s="22" t="s">
        <v>2452</v>
      </c>
      <c r="D1117" s="13" t="s">
        <v>15</v>
      </c>
      <c r="E1117" s="14" t="s">
        <v>2453</v>
      </c>
      <c r="F1117" s="14">
        <v>3</v>
      </c>
      <c r="G1117" s="14">
        <v>65</v>
      </c>
      <c r="H1117" s="14">
        <v>25</v>
      </c>
      <c r="I1117" s="14">
        <f t="shared" ref="I1117:I1122" si="102">G1117*H1117</f>
        <v>1625</v>
      </c>
      <c r="J1117" s="14" t="s">
        <v>17</v>
      </c>
      <c r="K1117" s="14">
        <f t="shared" ref="K1117:K1122" si="103">I1117*3</f>
        <v>4875</v>
      </c>
      <c r="L1117" s="17" t="s">
        <v>542</v>
      </c>
    </row>
    <row r="1118" customHeight="1" spans="1:12">
      <c r="A1118" s="14"/>
      <c r="B1118" s="14" t="s">
        <v>2454</v>
      </c>
      <c r="C1118" s="14" t="s">
        <v>2455</v>
      </c>
      <c r="D1118" s="13" t="s">
        <v>20</v>
      </c>
      <c r="E1118" s="14" t="s">
        <v>2453</v>
      </c>
      <c r="F1118" s="14">
        <v>3</v>
      </c>
      <c r="G1118" s="14">
        <v>65</v>
      </c>
      <c r="H1118" s="14">
        <v>25</v>
      </c>
      <c r="I1118" s="14"/>
      <c r="J1118" s="14"/>
      <c r="K1118" s="14"/>
      <c r="L1118" s="17"/>
    </row>
    <row r="1119" customHeight="1" spans="1:12">
      <c r="A1119" s="14"/>
      <c r="B1119" s="14" t="s">
        <v>2456</v>
      </c>
      <c r="C1119" s="14" t="s">
        <v>2457</v>
      </c>
      <c r="D1119" s="13" t="s">
        <v>23</v>
      </c>
      <c r="E1119" s="14" t="s">
        <v>2453</v>
      </c>
      <c r="F1119" s="14">
        <v>3</v>
      </c>
      <c r="G1119" s="14">
        <v>65</v>
      </c>
      <c r="H1119" s="14">
        <v>25</v>
      </c>
      <c r="I1119" s="14"/>
      <c r="J1119" s="14"/>
      <c r="K1119" s="14"/>
      <c r="L1119" s="17"/>
    </row>
    <row r="1120" customHeight="1" spans="1:12">
      <c r="A1120" s="18">
        <f>MAX($A$2:A1119)+1</f>
        <v>363</v>
      </c>
      <c r="B1120" s="14" t="s">
        <v>2458</v>
      </c>
      <c r="C1120" s="22" t="s">
        <v>2459</v>
      </c>
      <c r="D1120" s="13" t="s">
        <v>15</v>
      </c>
      <c r="E1120" s="18" t="s">
        <v>2460</v>
      </c>
      <c r="F1120" s="18">
        <v>2</v>
      </c>
      <c r="G1120" s="18">
        <v>65</v>
      </c>
      <c r="H1120" s="18">
        <v>25</v>
      </c>
      <c r="I1120" s="18">
        <f t="shared" si="102"/>
        <v>1625</v>
      </c>
      <c r="J1120" s="18" t="s">
        <v>17</v>
      </c>
      <c r="K1120" s="18">
        <f t="shared" si="103"/>
        <v>4875</v>
      </c>
      <c r="L1120" s="20"/>
    </row>
    <row r="1121" customHeight="1" spans="1:12">
      <c r="A1121" s="10"/>
      <c r="B1121" s="14" t="s">
        <v>2461</v>
      </c>
      <c r="C1121" s="22" t="s">
        <v>2462</v>
      </c>
      <c r="D1121" s="13" t="s">
        <v>20</v>
      </c>
      <c r="E1121" s="10" t="s">
        <v>2460</v>
      </c>
      <c r="F1121" s="10"/>
      <c r="G1121" s="10"/>
      <c r="H1121" s="10"/>
      <c r="I1121" s="10"/>
      <c r="J1121" s="10"/>
      <c r="K1121" s="10"/>
      <c r="L1121" s="7"/>
    </row>
    <row r="1122" customHeight="1" spans="1:12">
      <c r="A1122" s="14">
        <f>MAX($A$2:A1121)+1</f>
        <v>364</v>
      </c>
      <c r="B1122" s="14" t="s">
        <v>2321</v>
      </c>
      <c r="C1122" s="22" t="s">
        <v>2463</v>
      </c>
      <c r="D1122" s="13" t="s">
        <v>15</v>
      </c>
      <c r="E1122" s="14" t="s">
        <v>2464</v>
      </c>
      <c r="F1122" s="14">
        <v>3</v>
      </c>
      <c r="G1122" s="14">
        <v>65</v>
      </c>
      <c r="H1122" s="14">
        <v>25</v>
      </c>
      <c r="I1122" s="14">
        <f t="shared" si="102"/>
        <v>1625</v>
      </c>
      <c r="J1122" s="14" t="s">
        <v>17</v>
      </c>
      <c r="K1122" s="14">
        <f t="shared" si="103"/>
        <v>4875</v>
      </c>
      <c r="L1122" s="17"/>
    </row>
    <row r="1123" customHeight="1" spans="1:12">
      <c r="A1123" s="14"/>
      <c r="B1123" s="14" t="s">
        <v>2465</v>
      </c>
      <c r="C1123" s="14" t="s">
        <v>2466</v>
      </c>
      <c r="D1123" s="13" t="s">
        <v>20</v>
      </c>
      <c r="E1123" s="14" t="s">
        <v>2464</v>
      </c>
      <c r="F1123" s="14">
        <v>3</v>
      </c>
      <c r="G1123" s="14">
        <v>65</v>
      </c>
      <c r="H1123" s="14">
        <v>25</v>
      </c>
      <c r="I1123" s="14"/>
      <c r="J1123" s="14"/>
      <c r="K1123" s="14"/>
      <c r="L1123" s="17"/>
    </row>
    <row r="1124" customHeight="1" spans="1:12">
      <c r="A1124" s="14"/>
      <c r="B1124" s="14" t="s">
        <v>2467</v>
      </c>
      <c r="C1124" s="14" t="s">
        <v>2468</v>
      </c>
      <c r="D1124" s="13" t="s">
        <v>23</v>
      </c>
      <c r="E1124" s="14" t="s">
        <v>2464</v>
      </c>
      <c r="F1124" s="14">
        <v>3</v>
      </c>
      <c r="G1124" s="14">
        <v>65</v>
      </c>
      <c r="H1124" s="14">
        <v>25</v>
      </c>
      <c r="I1124" s="14"/>
      <c r="J1124" s="14"/>
      <c r="K1124" s="14"/>
      <c r="L1124" s="17"/>
    </row>
    <row r="1125" customHeight="1" spans="1:12">
      <c r="A1125" s="14">
        <f>MAX($A$2:A1124)+1</f>
        <v>365</v>
      </c>
      <c r="B1125" s="14" t="s">
        <v>837</v>
      </c>
      <c r="C1125" s="22" t="s">
        <v>2469</v>
      </c>
      <c r="D1125" s="13" t="s">
        <v>15</v>
      </c>
      <c r="E1125" s="14" t="s">
        <v>2470</v>
      </c>
      <c r="F1125" s="14">
        <v>3</v>
      </c>
      <c r="G1125" s="14">
        <v>65</v>
      </c>
      <c r="H1125" s="14">
        <v>25</v>
      </c>
      <c r="I1125" s="14">
        <f>G1125*H1125</f>
        <v>1625</v>
      </c>
      <c r="J1125" s="14" t="s">
        <v>17</v>
      </c>
      <c r="K1125" s="14">
        <f>I1125*3</f>
        <v>4875</v>
      </c>
      <c r="L1125" s="17"/>
    </row>
    <row r="1126" customHeight="1" spans="1:12">
      <c r="A1126" s="14"/>
      <c r="B1126" s="14" t="s">
        <v>2280</v>
      </c>
      <c r="C1126" s="14" t="s">
        <v>2471</v>
      </c>
      <c r="D1126" s="13" t="s">
        <v>20</v>
      </c>
      <c r="E1126" s="14" t="s">
        <v>2470</v>
      </c>
      <c r="F1126" s="14">
        <v>3</v>
      </c>
      <c r="G1126" s="14">
        <v>65</v>
      </c>
      <c r="H1126" s="14">
        <v>25</v>
      </c>
      <c r="I1126" s="14"/>
      <c r="J1126" s="14"/>
      <c r="K1126" s="14"/>
      <c r="L1126" s="17"/>
    </row>
    <row r="1127" customHeight="1" spans="1:12">
      <c r="A1127" s="14"/>
      <c r="B1127" s="14" t="s">
        <v>2472</v>
      </c>
      <c r="C1127" s="14" t="s">
        <v>2473</v>
      </c>
      <c r="D1127" s="13" t="s">
        <v>23</v>
      </c>
      <c r="E1127" s="14" t="s">
        <v>2470</v>
      </c>
      <c r="F1127" s="14">
        <v>3</v>
      </c>
      <c r="G1127" s="14">
        <v>65</v>
      </c>
      <c r="H1127" s="14">
        <v>25</v>
      </c>
      <c r="I1127" s="14"/>
      <c r="J1127" s="14"/>
      <c r="K1127" s="14"/>
      <c r="L1127" s="17"/>
    </row>
    <row r="1128" customHeight="1" spans="1:12">
      <c r="A1128" s="14">
        <f>MAX($A$2:A1127)+1</f>
        <v>366</v>
      </c>
      <c r="B1128" s="14" t="s">
        <v>42</v>
      </c>
      <c r="C1128" s="22" t="s">
        <v>2474</v>
      </c>
      <c r="D1128" s="13" t="s">
        <v>15</v>
      </c>
      <c r="E1128" s="14" t="s">
        <v>2475</v>
      </c>
      <c r="F1128" s="14">
        <v>4</v>
      </c>
      <c r="G1128" s="14">
        <v>65</v>
      </c>
      <c r="H1128" s="14">
        <v>25</v>
      </c>
      <c r="I1128" s="14">
        <f>G1128*H1128</f>
        <v>1625</v>
      </c>
      <c r="J1128" s="14" t="s">
        <v>17</v>
      </c>
      <c r="K1128" s="14">
        <f>I1128*3</f>
        <v>4875</v>
      </c>
      <c r="L1128" s="17"/>
    </row>
    <row r="1129" customHeight="1" spans="1:12">
      <c r="A1129" s="14"/>
      <c r="B1129" s="14" t="s">
        <v>2476</v>
      </c>
      <c r="C1129" s="14" t="s">
        <v>2477</v>
      </c>
      <c r="D1129" s="13" t="s">
        <v>20</v>
      </c>
      <c r="E1129" s="14" t="s">
        <v>2475</v>
      </c>
      <c r="F1129" s="14">
        <v>4</v>
      </c>
      <c r="G1129" s="14">
        <v>65</v>
      </c>
      <c r="H1129" s="14">
        <v>25</v>
      </c>
      <c r="I1129" s="14"/>
      <c r="J1129" s="14"/>
      <c r="K1129" s="14"/>
      <c r="L1129" s="17"/>
    </row>
    <row r="1130" customHeight="1" spans="1:12">
      <c r="A1130" s="14"/>
      <c r="B1130" s="14" t="s">
        <v>2478</v>
      </c>
      <c r="C1130" s="14" t="s">
        <v>2479</v>
      </c>
      <c r="D1130" s="13" t="s">
        <v>23</v>
      </c>
      <c r="E1130" s="14" t="s">
        <v>2475</v>
      </c>
      <c r="F1130" s="14">
        <v>4</v>
      </c>
      <c r="G1130" s="14">
        <v>65</v>
      </c>
      <c r="H1130" s="14">
        <v>25</v>
      </c>
      <c r="I1130" s="14"/>
      <c r="J1130" s="14"/>
      <c r="K1130" s="14"/>
      <c r="L1130" s="17"/>
    </row>
    <row r="1131" customHeight="1" spans="1:12">
      <c r="A1131" s="14"/>
      <c r="B1131" s="14" t="s">
        <v>2480</v>
      </c>
      <c r="C1131" s="14" t="s">
        <v>2481</v>
      </c>
      <c r="D1131" s="13" t="s">
        <v>23</v>
      </c>
      <c r="E1131" s="14" t="s">
        <v>2475</v>
      </c>
      <c r="F1131" s="14">
        <v>4</v>
      </c>
      <c r="G1131" s="14">
        <v>65</v>
      </c>
      <c r="H1131" s="14">
        <v>25</v>
      </c>
      <c r="I1131" s="14"/>
      <c r="J1131" s="14"/>
      <c r="K1131" s="14"/>
      <c r="L1131" s="17"/>
    </row>
    <row r="1132" customHeight="1" spans="1:12">
      <c r="A1132" s="14">
        <f>MAX($A$2:A1131)+1</f>
        <v>367</v>
      </c>
      <c r="B1132" s="14" t="s">
        <v>2439</v>
      </c>
      <c r="C1132" s="22" t="s">
        <v>2482</v>
      </c>
      <c r="D1132" s="13" t="s">
        <v>15</v>
      </c>
      <c r="E1132" s="14" t="s">
        <v>2483</v>
      </c>
      <c r="F1132" s="14">
        <v>5</v>
      </c>
      <c r="G1132" s="14">
        <v>65</v>
      </c>
      <c r="H1132" s="14">
        <v>25</v>
      </c>
      <c r="I1132" s="14">
        <f>G1132*H1132</f>
        <v>1625</v>
      </c>
      <c r="J1132" s="14" t="s">
        <v>17</v>
      </c>
      <c r="K1132" s="14">
        <f>I1132*3</f>
        <v>4875</v>
      </c>
      <c r="L1132" s="17"/>
    </row>
    <row r="1133" customHeight="1" spans="1:12">
      <c r="A1133" s="14"/>
      <c r="B1133" s="14" t="s">
        <v>2484</v>
      </c>
      <c r="C1133" s="14" t="s">
        <v>2485</v>
      </c>
      <c r="D1133" s="13" t="s">
        <v>20</v>
      </c>
      <c r="E1133" s="14" t="s">
        <v>2483</v>
      </c>
      <c r="F1133" s="14">
        <v>5</v>
      </c>
      <c r="G1133" s="14">
        <v>65</v>
      </c>
      <c r="H1133" s="14">
        <v>25</v>
      </c>
      <c r="I1133" s="14"/>
      <c r="J1133" s="14"/>
      <c r="K1133" s="14"/>
      <c r="L1133" s="17"/>
    </row>
    <row r="1134" customHeight="1" spans="1:12">
      <c r="A1134" s="14"/>
      <c r="B1134" s="14" t="s">
        <v>2486</v>
      </c>
      <c r="C1134" s="14" t="s">
        <v>2487</v>
      </c>
      <c r="D1134" s="13" t="s">
        <v>23</v>
      </c>
      <c r="E1134" s="14" t="s">
        <v>2483</v>
      </c>
      <c r="F1134" s="14">
        <v>5</v>
      </c>
      <c r="G1134" s="14">
        <v>65</v>
      </c>
      <c r="H1134" s="14">
        <v>25</v>
      </c>
      <c r="I1134" s="14"/>
      <c r="J1134" s="14"/>
      <c r="K1134" s="14"/>
      <c r="L1134" s="17"/>
    </row>
    <row r="1135" customHeight="1" spans="1:12">
      <c r="A1135" s="14"/>
      <c r="B1135" s="14" t="s">
        <v>2488</v>
      </c>
      <c r="C1135" s="14" t="s">
        <v>2489</v>
      </c>
      <c r="D1135" s="13" t="s">
        <v>23</v>
      </c>
      <c r="E1135" s="14" t="s">
        <v>2483</v>
      </c>
      <c r="F1135" s="14">
        <v>5</v>
      </c>
      <c r="G1135" s="14">
        <v>65</v>
      </c>
      <c r="H1135" s="14">
        <v>25</v>
      </c>
      <c r="I1135" s="14"/>
      <c r="J1135" s="14"/>
      <c r="K1135" s="14"/>
      <c r="L1135" s="17"/>
    </row>
    <row r="1136" customHeight="1" spans="1:12">
      <c r="A1136" s="14"/>
      <c r="B1136" s="14" t="s">
        <v>2490</v>
      </c>
      <c r="C1136" s="14" t="s">
        <v>2491</v>
      </c>
      <c r="D1136" s="13" t="s">
        <v>23</v>
      </c>
      <c r="E1136" s="14" t="s">
        <v>2483</v>
      </c>
      <c r="F1136" s="14">
        <v>5</v>
      </c>
      <c r="G1136" s="14">
        <v>65</v>
      </c>
      <c r="H1136" s="14">
        <v>25</v>
      </c>
      <c r="I1136" s="14"/>
      <c r="J1136" s="14"/>
      <c r="K1136" s="14"/>
      <c r="L1136" s="17"/>
    </row>
    <row r="1137" customHeight="1" spans="1:12">
      <c r="A1137" s="14">
        <f>MAX($A$2:A1136)+1</f>
        <v>368</v>
      </c>
      <c r="B1137" s="14" t="s">
        <v>2492</v>
      </c>
      <c r="C1137" s="22" t="s">
        <v>2493</v>
      </c>
      <c r="D1137" s="13" t="s">
        <v>15</v>
      </c>
      <c r="E1137" s="14" t="s">
        <v>2494</v>
      </c>
      <c r="F1137" s="14">
        <v>4</v>
      </c>
      <c r="G1137" s="14">
        <v>65</v>
      </c>
      <c r="H1137" s="14">
        <v>25</v>
      </c>
      <c r="I1137" s="14">
        <f>G1137*H1137</f>
        <v>1625</v>
      </c>
      <c r="J1137" s="14" t="s">
        <v>17</v>
      </c>
      <c r="K1137" s="14">
        <f>I1137*3</f>
        <v>4875</v>
      </c>
      <c r="L1137" s="17"/>
    </row>
    <row r="1138" customHeight="1" spans="1:12">
      <c r="A1138" s="14"/>
      <c r="B1138" s="14" t="s">
        <v>2495</v>
      </c>
      <c r="C1138" s="14" t="s">
        <v>2496</v>
      </c>
      <c r="D1138" s="13" t="s">
        <v>20</v>
      </c>
      <c r="E1138" s="14" t="s">
        <v>2494</v>
      </c>
      <c r="F1138" s="14">
        <v>4</v>
      </c>
      <c r="G1138" s="14">
        <v>65</v>
      </c>
      <c r="H1138" s="14">
        <v>25</v>
      </c>
      <c r="I1138" s="14"/>
      <c r="J1138" s="14"/>
      <c r="K1138" s="14"/>
      <c r="L1138" s="17"/>
    </row>
    <row r="1139" customHeight="1" spans="1:12">
      <c r="A1139" s="14"/>
      <c r="B1139" s="14" t="s">
        <v>2497</v>
      </c>
      <c r="C1139" s="14" t="s">
        <v>2498</v>
      </c>
      <c r="D1139" s="13" t="s">
        <v>23</v>
      </c>
      <c r="E1139" s="14" t="s">
        <v>2494</v>
      </c>
      <c r="F1139" s="14">
        <v>4</v>
      </c>
      <c r="G1139" s="14">
        <v>65</v>
      </c>
      <c r="H1139" s="14">
        <v>25</v>
      </c>
      <c r="I1139" s="14"/>
      <c r="J1139" s="14"/>
      <c r="K1139" s="14"/>
      <c r="L1139" s="17"/>
    </row>
    <row r="1140" customHeight="1" spans="1:12">
      <c r="A1140" s="14"/>
      <c r="B1140" s="14" t="s">
        <v>2499</v>
      </c>
      <c r="C1140" s="14" t="s">
        <v>2500</v>
      </c>
      <c r="D1140" s="13" t="s">
        <v>23</v>
      </c>
      <c r="E1140" s="14" t="s">
        <v>2494</v>
      </c>
      <c r="F1140" s="14">
        <v>4</v>
      </c>
      <c r="G1140" s="14">
        <v>65</v>
      </c>
      <c r="H1140" s="14">
        <v>25</v>
      </c>
      <c r="I1140" s="14"/>
      <c r="J1140" s="14"/>
      <c r="K1140" s="14"/>
      <c r="L1140" s="17"/>
    </row>
    <row r="1141" customHeight="1" spans="1:12">
      <c r="A1141" s="14">
        <f>MAX($A$2:A1140)+1</f>
        <v>369</v>
      </c>
      <c r="B1141" s="14" t="s">
        <v>47</v>
      </c>
      <c r="C1141" s="22" t="s">
        <v>2501</v>
      </c>
      <c r="D1141" s="13" t="s">
        <v>15</v>
      </c>
      <c r="E1141" s="14" t="s">
        <v>2502</v>
      </c>
      <c r="F1141" s="14">
        <v>4</v>
      </c>
      <c r="G1141" s="14">
        <v>65</v>
      </c>
      <c r="H1141" s="14">
        <v>25</v>
      </c>
      <c r="I1141" s="14">
        <f t="shared" ref="I1141:I1146" si="104">G1141*H1141</f>
        <v>1625</v>
      </c>
      <c r="J1141" s="14" t="s">
        <v>17</v>
      </c>
      <c r="K1141" s="14">
        <f>I1141*3</f>
        <v>4875</v>
      </c>
      <c r="L1141" s="17" t="s">
        <v>121</v>
      </c>
    </row>
    <row r="1142" customHeight="1" spans="1:12">
      <c r="A1142" s="14"/>
      <c r="B1142" s="14" t="s">
        <v>2503</v>
      </c>
      <c r="C1142" s="14" t="s">
        <v>2504</v>
      </c>
      <c r="D1142" s="13" t="s">
        <v>20</v>
      </c>
      <c r="E1142" s="14" t="s">
        <v>2502</v>
      </c>
      <c r="F1142" s="14">
        <v>4</v>
      </c>
      <c r="G1142" s="14">
        <v>65</v>
      </c>
      <c r="H1142" s="14">
        <v>25</v>
      </c>
      <c r="I1142" s="14"/>
      <c r="J1142" s="14"/>
      <c r="K1142" s="14"/>
      <c r="L1142" s="17"/>
    </row>
    <row r="1143" customHeight="1" spans="1:12">
      <c r="A1143" s="14"/>
      <c r="B1143" s="14" t="s">
        <v>2505</v>
      </c>
      <c r="C1143" s="14" t="s">
        <v>995</v>
      </c>
      <c r="D1143" s="13" t="s">
        <v>23</v>
      </c>
      <c r="E1143" s="14" t="s">
        <v>2502</v>
      </c>
      <c r="F1143" s="14">
        <v>4</v>
      </c>
      <c r="G1143" s="14">
        <v>65</v>
      </c>
      <c r="H1143" s="14">
        <v>25</v>
      </c>
      <c r="I1143" s="14"/>
      <c r="J1143" s="14"/>
      <c r="K1143" s="14"/>
      <c r="L1143" s="17"/>
    </row>
    <row r="1144" customHeight="1" spans="1:12">
      <c r="A1144" s="14"/>
      <c r="B1144" s="14" t="s">
        <v>2505</v>
      </c>
      <c r="C1144" s="14" t="s">
        <v>2506</v>
      </c>
      <c r="D1144" s="13" t="s">
        <v>23</v>
      </c>
      <c r="E1144" s="14" t="s">
        <v>2502</v>
      </c>
      <c r="F1144" s="14">
        <v>4</v>
      </c>
      <c r="G1144" s="14">
        <v>65</v>
      </c>
      <c r="H1144" s="14">
        <v>25</v>
      </c>
      <c r="I1144" s="14"/>
      <c r="J1144" s="14"/>
      <c r="K1144" s="14"/>
      <c r="L1144" s="17"/>
    </row>
    <row r="1145" customHeight="1" spans="1:12">
      <c r="A1145" s="14">
        <f>MAX($A$2:A1144)+1</f>
        <v>370</v>
      </c>
      <c r="B1145" s="14" t="s">
        <v>2507</v>
      </c>
      <c r="C1145" s="22" t="s">
        <v>2508</v>
      </c>
      <c r="D1145" s="13" t="s">
        <v>15</v>
      </c>
      <c r="E1145" s="14" t="s">
        <v>2509</v>
      </c>
      <c r="F1145" s="14">
        <v>1</v>
      </c>
      <c r="G1145" s="14">
        <v>35</v>
      </c>
      <c r="H1145" s="14">
        <v>25</v>
      </c>
      <c r="I1145" s="14">
        <f t="shared" si="104"/>
        <v>875</v>
      </c>
      <c r="J1145" s="14" t="s">
        <v>17</v>
      </c>
      <c r="K1145" s="14">
        <f>I1145*3</f>
        <v>2625</v>
      </c>
      <c r="L1145" s="17"/>
    </row>
    <row r="1146" customHeight="1" spans="1:12">
      <c r="A1146" s="14">
        <f>MAX($A$2:A1145)+1</f>
        <v>371</v>
      </c>
      <c r="B1146" s="14" t="s">
        <v>2510</v>
      </c>
      <c r="C1146" s="22" t="s">
        <v>2511</v>
      </c>
      <c r="D1146" s="13" t="s">
        <v>15</v>
      </c>
      <c r="E1146" s="14" t="s">
        <v>2512</v>
      </c>
      <c r="F1146" s="14">
        <v>3</v>
      </c>
      <c r="G1146" s="14">
        <v>65</v>
      </c>
      <c r="H1146" s="14">
        <v>25</v>
      </c>
      <c r="I1146" s="14">
        <f t="shared" si="104"/>
        <v>1625</v>
      </c>
      <c r="J1146" s="14" t="s">
        <v>17</v>
      </c>
      <c r="K1146" s="14">
        <f>I1146*2</f>
        <v>3250</v>
      </c>
      <c r="L1146" s="17" t="s">
        <v>2513</v>
      </c>
    </row>
    <row r="1147" customHeight="1" spans="1:12">
      <c r="A1147" s="14"/>
      <c r="B1147" s="14" t="s">
        <v>2514</v>
      </c>
      <c r="C1147" s="14" t="s">
        <v>2511</v>
      </c>
      <c r="D1147" s="13" t="s">
        <v>20</v>
      </c>
      <c r="E1147" s="14" t="s">
        <v>2512</v>
      </c>
      <c r="F1147" s="14">
        <v>3</v>
      </c>
      <c r="G1147" s="14">
        <v>65</v>
      </c>
      <c r="H1147" s="14">
        <v>25</v>
      </c>
      <c r="I1147" s="14"/>
      <c r="J1147" s="14"/>
      <c r="K1147" s="14"/>
      <c r="L1147" s="17"/>
    </row>
    <row r="1148" customHeight="1" spans="1:12">
      <c r="A1148" s="14"/>
      <c r="B1148" s="14" t="s">
        <v>2515</v>
      </c>
      <c r="C1148" s="14" t="s">
        <v>2516</v>
      </c>
      <c r="D1148" s="13" t="s">
        <v>23</v>
      </c>
      <c r="E1148" s="14" t="s">
        <v>2512</v>
      </c>
      <c r="F1148" s="14">
        <v>3</v>
      </c>
      <c r="G1148" s="14">
        <v>65</v>
      </c>
      <c r="H1148" s="14">
        <v>25</v>
      </c>
      <c r="I1148" s="14"/>
      <c r="J1148" s="14"/>
      <c r="K1148" s="14"/>
      <c r="L1148" s="17"/>
    </row>
    <row r="1149" customHeight="1" spans="1:12">
      <c r="A1149" s="14">
        <f>MAX($A$2:A1148)+1</f>
        <v>372</v>
      </c>
      <c r="B1149" s="14" t="s">
        <v>2517</v>
      </c>
      <c r="C1149" s="22" t="s">
        <v>2518</v>
      </c>
      <c r="D1149" s="13" t="s">
        <v>15</v>
      </c>
      <c r="E1149" s="14" t="s">
        <v>2519</v>
      </c>
      <c r="F1149" s="14">
        <v>4</v>
      </c>
      <c r="G1149" s="14">
        <v>65</v>
      </c>
      <c r="H1149" s="14">
        <v>25</v>
      </c>
      <c r="I1149" s="14">
        <f>G1149*H1149</f>
        <v>1625</v>
      </c>
      <c r="J1149" s="14" t="s">
        <v>17</v>
      </c>
      <c r="K1149" s="14">
        <f>I1149*3</f>
        <v>4875</v>
      </c>
      <c r="L1149" s="17"/>
    </row>
    <row r="1150" customHeight="1" spans="1:12">
      <c r="A1150" s="14"/>
      <c r="B1150" s="14" t="s">
        <v>2520</v>
      </c>
      <c r="C1150" s="14" t="s">
        <v>2521</v>
      </c>
      <c r="D1150" s="13" t="s">
        <v>20</v>
      </c>
      <c r="E1150" s="14" t="s">
        <v>2519</v>
      </c>
      <c r="F1150" s="14">
        <v>4</v>
      </c>
      <c r="G1150" s="14">
        <v>65</v>
      </c>
      <c r="H1150" s="14">
        <v>25</v>
      </c>
      <c r="I1150" s="14"/>
      <c r="J1150" s="14"/>
      <c r="K1150" s="14"/>
      <c r="L1150" s="17"/>
    </row>
    <row r="1151" customHeight="1" spans="1:12">
      <c r="A1151" s="14"/>
      <c r="B1151" s="14" t="s">
        <v>313</v>
      </c>
      <c r="C1151" s="14" t="s">
        <v>2522</v>
      </c>
      <c r="D1151" s="13" t="s">
        <v>23</v>
      </c>
      <c r="E1151" s="14" t="s">
        <v>2519</v>
      </c>
      <c r="F1151" s="14">
        <v>4</v>
      </c>
      <c r="G1151" s="14">
        <v>65</v>
      </c>
      <c r="H1151" s="14">
        <v>25</v>
      </c>
      <c r="I1151" s="14"/>
      <c r="J1151" s="14"/>
      <c r="K1151" s="14"/>
      <c r="L1151" s="17"/>
    </row>
    <row r="1152" customHeight="1" spans="1:12">
      <c r="A1152" s="14"/>
      <c r="B1152" s="14" t="s">
        <v>313</v>
      </c>
      <c r="C1152" s="14" t="s">
        <v>2523</v>
      </c>
      <c r="D1152" s="13" t="s">
        <v>23</v>
      </c>
      <c r="E1152" s="14" t="s">
        <v>2519</v>
      </c>
      <c r="F1152" s="14">
        <v>4</v>
      </c>
      <c r="G1152" s="14">
        <v>65</v>
      </c>
      <c r="H1152" s="14">
        <v>25</v>
      </c>
      <c r="I1152" s="14"/>
      <c r="J1152" s="14"/>
      <c r="K1152" s="14"/>
      <c r="L1152" s="17"/>
    </row>
    <row r="1153" customHeight="1" spans="1:12">
      <c r="A1153" s="14">
        <f>MAX($A$2:A1152)+1</f>
        <v>373</v>
      </c>
      <c r="B1153" s="14" t="s">
        <v>2524</v>
      </c>
      <c r="C1153" s="22" t="s">
        <v>2525</v>
      </c>
      <c r="D1153" s="13" t="s">
        <v>15</v>
      </c>
      <c r="E1153" s="14" t="s">
        <v>2526</v>
      </c>
      <c r="F1153" s="14">
        <v>3</v>
      </c>
      <c r="G1153" s="14">
        <v>65</v>
      </c>
      <c r="H1153" s="14">
        <v>25</v>
      </c>
      <c r="I1153" s="14">
        <f>G1153*H1153</f>
        <v>1625</v>
      </c>
      <c r="J1153" s="14" t="s">
        <v>17</v>
      </c>
      <c r="K1153" s="14">
        <f>I1153*3</f>
        <v>4875</v>
      </c>
      <c r="L1153" s="17"/>
    </row>
    <row r="1154" customHeight="1" spans="1:12">
      <c r="A1154" s="14"/>
      <c r="B1154" s="14" t="s">
        <v>2527</v>
      </c>
      <c r="C1154" s="14" t="s">
        <v>2528</v>
      </c>
      <c r="D1154" s="13" t="s">
        <v>20</v>
      </c>
      <c r="E1154" s="14" t="s">
        <v>2526</v>
      </c>
      <c r="F1154" s="14">
        <v>3</v>
      </c>
      <c r="G1154" s="14">
        <v>65</v>
      </c>
      <c r="H1154" s="14">
        <v>25</v>
      </c>
      <c r="I1154" s="14"/>
      <c r="J1154" s="14"/>
      <c r="K1154" s="14"/>
      <c r="L1154" s="17"/>
    </row>
    <row r="1155" customHeight="1" spans="1:12">
      <c r="A1155" s="14"/>
      <c r="B1155" s="14" t="s">
        <v>2529</v>
      </c>
      <c r="C1155" s="14" t="s">
        <v>547</v>
      </c>
      <c r="D1155" s="13" t="s">
        <v>23</v>
      </c>
      <c r="E1155" s="14" t="s">
        <v>2526</v>
      </c>
      <c r="F1155" s="14">
        <v>3</v>
      </c>
      <c r="G1155" s="14">
        <v>65</v>
      </c>
      <c r="H1155" s="14">
        <v>25</v>
      </c>
      <c r="I1155" s="14"/>
      <c r="J1155" s="14"/>
      <c r="K1155" s="14"/>
      <c r="L1155" s="17"/>
    </row>
    <row r="1156" customHeight="1" spans="1:12">
      <c r="A1156" s="14">
        <f>MAX($A$2:A1155)+1</f>
        <v>374</v>
      </c>
      <c r="B1156" s="14" t="s">
        <v>2530</v>
      </c>
      <c r="C1156" s="22" t="s">
        <v>2531</v>
      </c>
      <c r="D1156" s="13" t="s">
        <v>15</v>
      </c>
      <c r="E1156" s="14" t="s">
        <v>2532</v>
      </c>
      <c r="F1156" s="14">
        <v>4</v>
      </c>
      <c r="G1156" s="14">
        <v>65</v>
      </c>
      <c r="H1156" s="14">
        <v>25</v>
      </c>
      <c r="I1156" s="14">
        <f>G1156*H1156</f>
        <v>1625</v>
      </c>
      <c r="J1156" s="14" t="s">
        <v>17</v>
      </c>
      <c r="K1156" s="14">
        <f>I1156*3</f>
        <v>4875</v>
      </c>
      <c r="L1156" s="17"/>
    </row>
    <row r="1157" customHeight="1" spans="1:12">
      <c r="A1157" s="14"/>
      <c r="B1157" s="14" t="s">
        <v>2533</v>
      </c>
      <c r="C1157" s="14" t="s">
        <v>2534</v>
      </c>
      <c r="D1157" s="13" t="s">
        <v>20</v>
      </c>
      <c r="E1157" s="14" t="s">
        <v>2532</v>
      </c>
      <c r="F1157" s="14">
        <v>4</v>
      </c>
      <c r="G1157" s="14">
        <v>65</v>
      </c>
      <c r="H1157" s="14">
        <v>25</v>
      </c>
      <c r="I1157" s="14"/>
      <c r="J1157" s="14"/>
      <c r="K1157" s="14"/>
      <c r="L1157" s="17"/>
    </row>
    <row r="1158" customHeight="1" spans="1:12">
      <c r="A1158" s="14"/>
      <c r="B1158" s="14" t="s">
        <v>2535</v>
      </c>
      <c r="C1158" s="14" t="s">
        <v>2536</v>
      </c>
      <c r="D1158" s="13" t="s">
        <v>216</v>
      </c>
      <c r="E1158" s="14" t="s">
        <v>2532</v>
      </c>
      <c r="F1158" s="14">
        <v>4</v>
      </c>
      <c r="G1158" s="14">
        <v>65</v>
      </c>
      <c r="H1158" s="14">
        <v>25</v>
      </c>
      <c r="I1158" s="14"/>
      <c r="J1158" s="14"/>
      <c r="K1158" s="14"/>
      <c r="L1158" s="17"/>
    </row>
    <row r="1159" customHeight="1" spans="1:12">
      <c r="A1159" s="14"/>
      <c r="B1159" s="14" t="s">
        <v>2537</v>
      </c>
      <c r="C1159" s="14" t="s">
        <v>2538</v>
      </c>
      <c r="D1159" s="13" t="s">
        <v>23</v>
      </c>
      <c r="E1159" s="14" t="s">
        <v>2532</v>
      </c>
      <c r="F1159" s="14">
        <v>4</v>
      </c>
      <c r="G1159" s="14">
        <v>65</v>
      </c>
      <c r="H1159" s="14">
        <v>25</v>
      </c>
      <c r="I1159" s="14"/>
      <c r="J1159" s="14"/>
      <c r="K1159" s="14"/>
      <c r="L1159" s="17"/>
    </row>
    <row r="1160" customHeight="1" spans="1:12">
      <c r="A1160" s="14">
        <f>MAX($A$2:A1159)+1</f>
        <v>375</v>
      </c>
      <c r="B1160" s="14" t="s">
        <v>2539</v>
      </c>
      <c r="C1160" s="22" t="s">
        <v>2540</v>
      </c>
      <c r="D1160" s="13" t="s">
        <v>15</v>
      </c>
      <c r="E1160" s="14" t="s">
        <v>2541</v>
      </c>
      <c r="F1160" s="14">
        <v>4</v>
      </c>
      <c r="G1160" s="14">
        <v>65</v>
      </c>
      <c r="H1160" s="14">
        <v>25</v>
      </c>
      <c r="I1160" s="14">
        <f>G1160*H1160</f>
        <v>1625</v>
      </c>
      <c r="J1160" s="14" t="s">
        <v>17</v>
      </c>
      <c r="K1160" s="14">
        <f>I1160*3</f>
        <v>4875</v>
      </c>
      <c r="L1160" s="17"/>
    </row>
    <row r="1161" customHeight="1" spans="1:12">
      <c r="A1161" s="14"/>
      <c r="B1161" s="14" t="s">
        <v>42</v>
      </c>
      <c r="C1161" s="14" t="s">
        <v>2542</v>
      </c>
      <c r="D1161" s="13" t="s">
        <v>20</v>
      </c>
      <c r="E1161" s="14" t="s">
        <v>2541</v>
      </c>
      <c r="F1161" s="14">
        <v>4</v>
      </c>
      <c r="G1161" s="14">
        <v>65</v>
      </c>
      <c r="H1161" s="14">
        <v>25</v>
      </c>
      <c r="I1161" s="14"/>
      <c r="J1161" s="14"/>
      <c r="K1161" s="14"/>
      <c r="L1161" s="17"/>
    </row>
    <row r="1162" customHeight="1" spans="1:12">
      <c r="A1162" s="14"/>
      <c r="B1162" s="14" t="s">
        <v>2543</v>
      </c>
      <c r="C1162" s="14" t="s">
        <v>2544</v>
      </c>
      <c r="D1162" s="13" t="s">
        <v>23</v>
      </c>
      <c r="E1162" s="14" t="s">
        <v>2541</v>
      </c>
      <c r="F1162" s="14">
        <v>4</v>
      </c>
      <c r="G1162" s="14">
        <v>65</v>
      </c>
      <c r="H1162" s="14">
        <v>25</v>
      </c>
      <c r="I1162" s="14"/>
      <c r="J1162" s="14"/>
      <c r="K1162" s="14"/>
      <c r="L1162" s="17"/>
    </row>
    <row r="1163" customHeight="1" spans="1:12">
      <c r="A1163" s="14"/>
      <c r="B1163" s="14" t="s">
        <v>2545</v>
      </c>
      <c r="C1163" s="14" t="s">
        <v>2546</v>
      </c>
      <c r="D1163" s="13" t="s">
        <v>23</v>
      </c>
      <c r="E1163" s="14" t="s">
        <v>2541</v>
      </c>
      <c r="F1163" s="14">
        <v>4</v>
      </c>
      <c r="G1163" s="14">
        <v>65</v>
      </c>
      <c r="H1163" s="14">
        <v>25</v>
      </c>
      <c r="I1163" s="14"/>
      <c r="J1163" s="14"/>
      <c r="K1163" s="14"/>
      <c r="L1163" s="17"/>
    </row>
    <row r="1164" customHeight="1" spans="1:12">
      <c r="A1164" s="14">
        <f>MAX($A$2:A1163)+1</f>
        <v>376</v>
      </c>
      <c r="B1164" s="14" t="s">
        <v>2547</v>
      </c>
      <c r="C1164" s="22" t="s">
        <v>1546</v>
      </c>
      <c r="D1164" s="13" t="s">
        <v>15</v>
      </c>
      <c r="E1164" s="14" t="s">
        <v>2548</v>
      </c>
      <c r="F1164" s="14">
        <v>2</v>
      </c>
      <c r="G1164" s="14">
        <v>65</v>
      </c>
      <c r="H1164" s="14">
        <v>25</v>
      </c>
      <c r="I1164" s="14">
        <f>G1164*H1164</f>
        <v>1625</v>
      </c>
      <c r="J1164" s="14" t="s">
        <v>17</v>
      </c>
      <c r="K1164" s="14">
        <f>I1164*3</f>
        <v>4875</v>
      </c>
      <c r="L1164" s="17"/>
    </row>
    <row r="1165" customHeight="1" spans="1:12">
      <c r="A1165" s="14"/>
      <c r="B1165" s="14" t="s">
        <v>2549</v>
      </c>
      <c r="C1165" s="14" t="s">
        <v>2550</v>
      </c>
      <c r="D1165" s="13" t="s">
        <v>20</v>
      </c>
      <c r="E1165" s="14" t="s">
        <v>2548</v>
      </c>
      <c r="F1165" s="14">
        <v>2</v>
      </c>
      <c r="G1165" s="14">
        <v>65</v>
      </c>
      <c r="H1165" s="14">
        <v>25</v>
      </c>
      <c r="I1165" s="14"/>
      <c r="J1165" s="14"/>
      <c r="K1165" s="14"/>
      <c r="L1165" s="17"/>
    </row>
    <row r="1166" customHeight="1" spans="1:12">
      <c r="A1166" s="14">
        <f>MAX($A$2:A1165)+1</f>
        <v>377</v>
      </c>
      <c r="B1166" s="14" t="s">
        <v>975</v>
      </c>
      <c r="C1166" s="22" t="s">
        <v>2551</v>
      </c>
      <c r="D1166" s="13" t="s">
        <v>15</v>
      </c>
      <c r="E1166" s="14" t="s">
        <v>2552</v>
      </c>
      <c r="F1166" s="14">
        <v>4</v>
      </c>
      <c r="G1166" s="14">
        <v>65</v>
      </c>
      <c r="H1166" s="14">
        <v>25</v>
      </c>
      <c r="I1166" s="14">
        <f>G1166*H1166</f>
        <v>1625</v>
      </c>
      <c r="J1166" s="14" t="s">
        <v>17</v>
      </c>
      <c r="K1166" s="14">
        <f>I1166*3</f>
        <v>4875</v>
      </c>
      <c r="L1166" s="17" t="s">
        <v>2553</v>
      </c>
    </row>
    <row r="1167" customHeight="1" spans="1:12">
      <c r="A1167" s="14"/>
      <c r="B1167" s="14" t="s">
        <v>2554</v>
      </c>
      <c r="C1167" s="14" t="s">
        <v>2555</v>
      </c>
      <c r="D1167" s="13" t="s">
        <v>20</v>
      </c>
      <c r="E1167" s="14" t="s">
        <v>2552</v>
      </c>
      <c r="F1167" s="14">
        <v>4</v>
      </c>
      <c r="G1167" s="14">
        <v>65</v>
      </c>
      <c r="H1167" s="14">
        <v>25</v>
      </c>
      <c r="I1167" s="14"/>
      <c r="J1167" s="14"/>
      <c r="K1167" s="14"/>
      <c r="L1167" s="17"/>
    </row>
    <row r="1168" customHeight="1" spans="1:12">
      <c r="A1168" s="14"/>
      <c r="B1168" s="14" t="s">
        <v>1153</v>
      </c>
      <c r="C1168" s="14" t="s">
        <v>2556</v>
      </c>
      <c r="D1168" s="13" t="s">
        <v>23</v>
      </c>
      <c r="E1168" s="14" t="s">
        <v>2552</v>
      </c>
      <c r="F1168" s="14">
        <v>4</v>
      </c>
      <c r="G1168" s="14">
        <v>65</v>
      </c>
      <c r="H1168" s="14">
        <v>25</v>
      </c>
      <c r="I1168" s="14"/>
      <c r="J1168" s="14"/>
      <c r="K1168" s="14"/>
      <c r="L1168" s="17"/>
    </row>
    <row r="1169" customHeight="1" spans="1:12">
      <c r="A1169" s="14"/>
      <c r="B1169" s="14" t="s">
        <v>2557</v>
      </c>
      <c r="C1169" s="14" t="s">
        <v>46</v>
      </c>
      <c r="D1169" s="13" t="s">
        <v>23</v>
      </c>
      <c r="E1169" s="14" t="s">
        <v>2552</v>
      </c>
      <c r="F1169" s="14">
        <v>4</v>
      </c>
      <c r="G1169" s="14">
        <v>65</v>
      </c>
      <c r="H1169" s="14">
        <v>25</v>
      </c>
      <c r="I1169" s="14"/>
      <c r="J1169" s="14"/>
      <c r="K1169" s="14"/>
      <c r="L1169" s="17"/>
    </row>
    <row r="1170" s="2" customFormat="1" customHeight="1" spans="1:12">
      <c r="A1170" s="14">
        <f>MAX($A$2:A1169)+1</f>
        <v>378</v>
      </c>
      <c r="B1170" s="14" t="s">
        <v>2558</v>
      </c>
      <c r="C1170" s="22" t="s">
        <v>2559</v>
      </c>
      <c r="D1170" s="13" t="s">
        <v>15</v>
      </c>
      <c r="E1170" s="14" t="s">
        <v>2560</v>
      </c>
      <c r="F1170" s="14">
        <v>4</v>
      </c>
      <c r="G1170" s="14">
        <v>65</v>
      </c>
      <c r="H1170" s="14">
        <v>25</v>
      </c>
      <c r="I1170" s="14">
        <f>G1170*H1170</f>
        <v>1625</v>
      </c>
      <c r="J1170" s="14" t="s">
        <v>17</v>
      </c>
      <c r="K1170" s="14">
        <f>ROUND(I1170*3,2)</f>
        <v>4875</v>
      </c>
      <c r="L1170" s="17" t="s">
        <v>2286</v>
      </c>
    </row>
    <row r="1171" customHeight="1" spans="1:12">
      <c r="A1171" s="14"/>
      <c r="B1171" s="14" t="s">
        <v>463</v>
      </c>
      <c r="C1171" s="14" t="s">
        <v>2561</v>
      </c>
      <c r="D1171" s="13" t="s">
        <v>20</v>
      </c>
      <c r="E1171" s="14" t="s">
        <v>2560</v>
      </c>
      <c r="F1171" s="14">
        <v>4</v>
      </c>
      <c r="G1171" s="14">
        <v>65</v>
      </c>
      <c r="H1171" s="14">
        <v>25</v>
      </c>
      <c r="I1171" s="14"/>
      <c r="J1171" s="14"/>
      <c r="K1171" s="14"/>
      <c r="L1171" s="17"/>
    </row>
    <row r="1172" customHeight="1" spans="1:12">
      <c r="A1172" s="14"/>
      <c r="B1172" s="14" t="s">
        <v>2562</v>
      </c>
      <c r="C1172" s="14" t="s">
        <v>2563</v>
      </c>
      <c r="D1172" s="13" t="s">
        <v>23</v>
      </c>
      <c r="E1172" s="14" t="s">
        <v>2560</v>
      </c>
      <c r="F1172" s="14">
        <v>4</v>
      </c>
      <c r="G1172" s="14">
        <v>65</v>
      </c>
      <c r="H1172" s="14">
        <v>25</v>
      </c>
      <c r="I1172" s="14"/>
      <c r="J1172" s="14"/>
      <c r="K1172" s="14"/>
      <c r="L1172" s="17"/>
    </row>
    <row r="1173" customHeight="1" spans="1:12">
      <c r="A1173" s="14"/>
      <c r="B1173" s="14" t="s">
        <v>2564</v>
      </c>
      <c r="C1173" s="14" t="s">
        <v>2565</v>
      </c>
      <c r="D1173" s="13" t="s">
        <v>23</v>
      </c>
      <c r="E1173" s="14" t="s">
        <v>2560</v>
      </c>
      <c r="F1173" s="14">
        <v>4</v>
      </c>
      <c r="G1173" s="14">
        <v>65</v>
      </c>
      <c r="H1173" s="14">
        <v>25</v>
      </c>
      <c r="I1173" s="14"/>
      <c r="J1173" s="14"/>
      <c r="K1173" s="14"/>
      <c r="L1173" s="17"/>
    </row>
    <row r="1174" customHeight="1" spans="1:12">
      <c r="A1174" s="14">
        <f>MAX($A$2:A1173)+1</f>
        <v>379</v>
      </c>
      <c r="B1174" s="14" t="s">
        <v>2566</v>
      </c>
      <c r="C1174" s="22" t="s">
        <v>2567</v>
      </c>
      <c r="D1174" s="13" t="s">
        <v>15</v>
      </c>
      <c r="E1174" s="14" t="s">
        <v>2568</v>
      </c>
      <c r="F1174" s="14">
        <v>4</v>
      </c>
      <c r="G1174" s="14">
        <v>65</v>
      </c>
      <c r="H1174" s="14">
        <v>25</v>
      </c>
      <c r="I1174" s="14">
        <f>G1174*H1174</f>
        <v>1625</v>
      </c>
      <c r="J1174" s="14" t="s">
        <v>17</v>
      </c>
      <c r="K1174" s="14">
        <f>I1174*3</f>
        <v>4875</v>
      </c>
      <c r="L1174" s="17"/>
    </row>
    <row r="1175" customHeight="1" spans="1:12">
      <c r="A1175" s="14"/>
      <c r="B1175" s="14" t="s">
        <v>975</v>
      </c>
      <c r="C1175" s="14" t="s">
        <v>2569</v>
      </c>
      <c r="D1175" s="13" t="s">
        <v>20</v>
      </c>
      <c r="E1175" s="14" t="s">
        <v>2568</v>
      </c>
      <c r="F1175" s="14">
        <v>4</v>
      </c>
      <c r="G1175" s="14">
        <v>65</v>
      </c>
      <c r="H1175" s="14">
        <v>25</v>
      </c>
      <c r="I1175" s="14"/>
      <c r="J1175" s="14"/>
      <c r="K1175" s="14"/>
      <c r="L1175" s="17"/>
    </row>
    <row r="1176" customHeight="1" spans="1:12">
      <c r="A1176" s="14"/>
      <c r="B1176" s="14" t="s">
        <v>2570</v>
      </c>
      <c r="C1176" s="14" t="s">
        <v>2571</v>
      </c>
      <c r="D1176" s="13" t="s">
        <v>23</v>
      </c>
      <c r="E1176" s="14" t="s">
        <v>2568</v>
      </c>
      <c r="F1176" s="14">
        <v>4</v>
      </c>
      <c r="G1176" s="14">
        <v>65</v>
      </c>
      <c r="H1176" s="14">
        <v>25</v>
      </c>
      <c r="I1176" s="14"/>
      <c r="J1176" s="14"/>
      <c r="K1176" s="14"/>
      <c r="L1176" s="17"/>
    </row>
    <row r="1177" customHeight="1" spans="1:12">
      <c r="A1177" s="14"/>
      <c r="B1177" s="14" t="s">
        <v>2572</v>
      </c>
      <c r="C1177" s="14" t="s">
        <v>1610</v>
      </c>
      <c r="D1177" s="13" t="s">
        <v>23</v>
      </c>
      <c r="E1177" s="14" t="s">
        <v>2568</v>
      </c>
      <c r="F1177" s="14">
        <v>4</v>
      </c>
      <c r="G1177" s="14">
        <v>65</v>
      </c>
      <c r="H1177" s="14">
        <v>25</v>
      </c>
      <c r="I1177" s="14"/>
      <c r="J1177" s="14"/>
      <c r="K1177" s="14"/>
      <c r="L1177" s="17"/>
    </row>
    <row r="1178" customHeight="1" spans="1:12">
      <c r="A1178" s="14">
        <f>MAX($A$2:A1177)+1</f>
        <v>380</v>
      </c>
      <c r="B1178" s="14" t="s">
        <v>2573</v>
      </c>
      <c r="C1178" s="22" t="s">
        <v>2574</v>
      </c>
      <c r="D1178" s="13" t="s">
        <v>15</v>
      </c>
      <c r="E1178" s="14" t="s">
        <v>2575</v>
      </c>
      <c r="F1178" s="14">
        <v>3</v>
      </c>
      <c r="G1178" s="14">
        <v>65</v>
      </c>
      <c r="H1178" s="14">
        <v>25</v>
      </c>
      <c r="I1178" s="14">
        <f>G1178*H1178</f>
        <v>1625</v>
      </c>
      <c r="J1178" s="14" t="s">
        <v>17</v>
      </c>
      <c r="K1178" s="14">
        <f>I1178*3</f>
        <v>4875</v>
      </c>
      <c r="L1178" s="17"/>
    </row>
    <row r="1179" customHeight="1" spans="1:12">
      <c r="A1179" s="14"/>
      <c r="B1179" s="14" t="s">
        <v>2576</v>
      </c>
      <c r="C1179" s="14" t="s">
        <v>2577</v>
      </c>
      <c r="D1179" s="13" t="s">
        <v>20</v>
      </c>
      <c r="E1179" s="14" t="s">
        <v>2575</v>
      </c>
      <c r="F1179" s="14">
        <v>3</v>
      </c>
      <c r="G1179" s="14">
        <v>65</v>
      </c>
      <c r="H1179" s="14">
        <v>25</v>
      </c>
      <c r="I1179" s="14"/>
      <c r="J1179" s="14"/>
      <c r="K1179" s="14"/>
      <c r="L1179" s="17"/>
    </row>
    <row r="1180" customHeight="1" spans="1:12">
      <c r="A1180" s="14"/>
      <c r="B1180" s="14" t="s">
        <v>2578</v>
      </c>
      <c r="C1180" s="14" t="s">
        <v>22</v>
      </c>
      <c r="D1180" s="13" t="s">
        <v>23</v>
      </c>
      <c r="E1180" s="14" t="s">
        <v>2575</v>
      </c>
      <c r="F1180" s="14">
        <v>3</v>
      </c>
      <c r="G1180" s="14">
        <v>65</v>
      </c>
      <c r="H1180" s="14">
        <v>25</v>
      </c>
      <c r="I1180" s="14"/>
      <c r="J1180" s="14"/>
      <c r="K1180" s="14"/>
      <c r="L1180" s="17"/>
    </row>
    <row r="1181" customHeight="1" spans="1:12">
      <c r="A1181" s="14">
        <f>MAX($A$2:A1180)+1</f>
        <v>381</v>
      </c>
      <c r="B1181" s="14" t="s">
        <v>2579</v>
      </c>
      <c r="C1181" s="22" t="s">
        <v>2580</v>
      </c>
      <c r="D1181" s="13" t="s">
        <v>15</v>
      </c>
      <c r="E1181" s="14" t="s">
        <v>2581</v>
      </c>
      <c r="F1181" s="14">
        <v>3</v>
      </c>
      <c r="G1181" s="14">
        <v>65</v>
      </c>
      <c r="H1181" s="14">
        <v>25</v>
      </c>
      <c r="I1181" s="14">
        <f>G1181*H1181</f>
        <v>1625</v>
      </c>
      <c r="J1181" s="14" t="s">
        <v>17</v>
      </c>
      <c r="K1181" s="14">
        <f>I1181*3</f>
        <v>4875</v>
      </c>
      <c r="L1181" s="17"/>
    </row>
    <row r="1182" customHeight="1" spans="1:12">
      <c r="A1182" s="14"/>
      <c r="B1182" s="14" t="s">
        <v>651</v>
      </c>
      <c r="C1182" s="14" t="s">
        <v>2582</v>
      </c>
      <c r="D1182" s="13" t="s">
        <v>20</v>
      </c>
      <c r="E1182" s="14" t="s">
        <v>2581</v>
      </c>
      <c r="F1182" s="14">
        <v>3</v>
      </c>
      <c r="G1182" s="14">
        <v>65</v>
      </c>
      <c r="H1182" s="14">
        <v>25</v>
      </c>
      <c r="I1182" s="14"/>
      <c r="J1182" s="14"/>
      <c r="K1182" s="14"/>
      <c r="L1182" s="17"/>
    </row>
    <row r="1183" customHeight="1" spans="1:12">
      <c r="A1183" s="14"/>
      <c r="B1183" s="14" t="s">
        <v>2583</v>
      </c>
      <c r="C1183" s="14" t="s">
        <v>1183</v>
      </c>
      <c r="D1183" s="13" t="s">
        <v>23</v>
      </c>
      <c r="E1183" s="14" t="s">
        <v>2581</v>
      </c>
      <c r="F1183" s="14">
        <v>3</v>
      </c>
      <c r="G1183" s="14">
        <v>65</v>
      </c>
      <c r="H1183" s="14">
        <v>25</v>
      </c>
      <c r="I1183" s="14"/>
      <c r="J1183" s="14"/>
      <c r="K1183" s="14"/>
      <c r="L1183" s="17"/>
    </row>
    <row r="1184" customHeight="1" spans="1:12">
      <c r="A1184" s="14">
        <f>MAX($A$2:A1183)+1</f>
        <v>382</v>
      </c>
      <c r="B1184" s="14" t="s">
        <v>2584</v>
      </c>
      <c r="C1184" s="22" t="s">
        <v>2585</v>
      </c>
      <c r="D1184" s="13" t="s">
        <v>15</v>
      </c>
      <c r="E1184" s="14" t="s">
        <v>2586</v>
      </c>
      <c r="F1184" s="14">
        <v>3</v>
      </c>
      <c r="G1184" s="14">
        <v>65</v>
      </c>
      <c r="H1184" s="14">
        <v>25</v>
      </c>
      <c r="I1184" s="14">
        <f>G1184*H1184</f>
        <v>1625</v>
      </c>
      <c r="J1184" s="14" t="s">
        <v>17</v>
      </c>
      <c r="K1184" s="14">
        <f>I1184*3</f>
        <v>4875</v>
      </c>
      <c r="L1184" s="17"/>
    </row>
    <row r="1185" customHeight="1" spans="1:12">
      <c r="A1185" s="14"/>
      <c r="B1185" s="14" t="s">
        <v>2587</v>
      </c>
      <c r="C1185" s="14" t="s">
        <v>2588</v>
      </c>
      <c r="D1185" s="13" t="s">
        <v>20</v>
      </c>
      <c r="E1185" s="14" t="s">
        <v>2586</v>
      </c>
      <c r="F1185" s="14">
        <v>3</v>
      </c>
      <c r="G1185" s="14">
        <v>65</v>
      </c>
      <c r="H1185" s="14">
        <v>25</v>
      </c>
      <c r="I1185" s="14"/>
      <c r="J1185" s="14"/>
      <c r="K1185" s="14"/>
      <c r="L1185" s="17"/>
    </row>
    <row r="1186" customHeight="1" spans="1:12">
      <c r="A1186" s="14"/>
      <c r="B1186" s="14" t="s">
        <v>2589</v>
      </c>
      <c r="C1186" s="14" t="s">
        <v>704</v>
      </c>
      <c r="D1186" s="13" t="s">
        <v>23</v>
      </c>
      <c r="E1186" s="14" t="s">
        <v>2586</v>
      </c>
      <c r="F1186" s="14">
        <v>3</v>
      </c>
      <c r="G1186" s="14">
        <v>65</v>
      </c>
      <c r="H1186" s="14">
        <v>25</v>
      </c>
      <c r="I1186" s="14"/>
      <c r="J1186" s="14"/>
      <c r="K1186" s="14"/>
      <c r="L1186" s="17"/>
    </row>
    <row r="1187" customHeight="1" spans="1:12">
      <c r="A1187" s="14">
        <f>MAX($A$2:A1186)+1</f>
        <v>383</v>
      </c>
      <c r="B1187" s="14" t="s">
        <v>2590</v>
      </c>
      <c r="C1187" s="22" t="s">
        <v>2591</v>
      </c>
      <c r="D1187" s="13" t="s">
        <v>15</v>
      </c>
      <c r="E1187" s="14" t="s">
        <v>2592</v>
      </c>
      <c r="F1187" s="14">
        <v>3</v>
      </c>
      <c r="G1187" s="14">
        <v>65</v>
      </c>
      <c r="H1187" s="14">
        <v>25</v>
      </c>
      <c r="I1187" s="14">
        <f>G1187*H1187</f>
        <v>1625</v>
      </c>
      <c r="J1187" s="14" t="s">
        <v>17</v>
      </c>
      <c r="K1187" s="14">
        <f>I1187*3</f>
        <v>4875</v>
      </c>
      <c r="L1187" s="17"/>
    </row>
    <row r="1188" customHeight="1" spans="1:12">
      <c r="A1188" s="14"/>
      <c r="B1188" s="14" t="s">
        <v>2593</v>
      </c>
      <c r="C1188" s="14" t="s">
        <v>2594</v>
      </c>
      <c r="D1188" s="13" t="s">
        <v>20</v>
      </c>
      <c r="E1188" s="14" t="s">
        <v>2592</v>
      </c>
      <c r="F1188" s="14">
        <v>3</v>
      </c>
      <c r="G1188" s="14">
        <v>65</v>
      </c>
      <c r="H1188" s="14">
        <v>25</v>
      </c>
      <c r="I1188" s="14"/>
      <c r="J1188" s="14"/>
      <c r="K1188" s="14"/>
      <c r="L1188" s="17"/>
    </row>
    <row r="1189" customHeight="1" spans="1:12">
      <c r="A1189" s="14"/>
      <c r="B1189" s="14" t="s">
        <v>2595</v>
      </c>
      <c r="C1189" s="14" t="s">
        <v>170</v>
      </c>
      <c r="D1189" s="13" t="s">
        <v>23</v>
      </c>
      <c r="E1189" s="14" t="s">
        <v>2592</v>
      </c>
      <c r="F1189" s="14">
        <v>3</v>
      </c>
      <c r="G1189" s="14">
        <v>65</v>
      </c>
      <c r="H1189" s="14">
        <v>25</v>
      </c>
      <c r="I1189" s="14"/>
      <c r="J1189" s="14"/>
      <c r="K1189" s="14"/>
      <c r="L1189" s="17"/>
    </row>
    <row r="1190" customHeight="1" spans="1:12">
      <c r="A1190" s="14">
        <f>MAX($A$2:A1189)+1</f>
        <v>384</v>
      </c>
      <c r="B1190" s="14" t="s">
        <v>122</v>
      </c>
      <c r="C1190" s="22" t="s">
        <v>2596</v>
      </c>
      <c r="D1190" s="13" t="s">
        <v>15</v>
      </c>
      <c r="E1190" s="14" t="s">
        <v>2597</v>
      </c>
      <c r="F1190" s="14">
        <v>5</v>
      </c>
      <c r="G1190" s="14">
        <v>65</v>
      </c>
      <c r="H1190" s="14">
        <v>25</v>
      </c>
      <c r="I1190" s="14">
        <f>G1190*H1190</f>
        <v>1625</v>
      </c>
      <c r="J1190" s="14" t="s">
        <v>17</v>
      </c>
      <c r="K1190" s="14">
        <f>I1190*3</f>
        <v>4875</v>
      </c>
      <c r="L1190" s="17"/>
    </row>
    <row r="1191" customHeight="1" spans="1:12">
      <c r="A1191" s="14"/>
      <c r="B1191" s="14" t="s">
        <v>2598</v>
      </c>
      <c r="C1191" s="14" t="s">
        <v>2599</v>
      </c>
      <c r="D1191" s="13" t="s">
        <v>20</v>
      </c>
      <c r="E1191" s="14" t="s">
        <v>2597</v>
      </c>
      <c r="F1191" s="14">
        <v>5</v>
      </c>
      <c r="G1191" s="14">
        <v>65</v>
      </c>
      <c r="H1191" s="14">
        <v>25</v>
      </c>
      <c r="I1191" s="14"/>
      <c r="J1191" s="14"/>
      <c r="K1191" s="14"/>
      <c r="L1191" s="17"/>
    </row>
    <row r="1192" customHeight="1" spans="1:12">
      <c r="A1192" s="14"/>
      <c r="B1192" s="14" t="s">
        <v>2600</v>
      </c>
      <c r="C1192" s="14" t="s">
        <v>2601</v>
      </c>
      <c r="D1192" s="13" t="s">
        <v>23</v>
      </c>
      <c r="E1192" s="14" t="s">
        <v>2597</v>
      </c>
      <c r="F1192" s="14">
        <v>5</v>
      </c>
      <c r="G1192" s="14">
        <v>65</v>
      </c>
      <c r="H1192" s="14">
        <v>25</v>
      </c>
      <c r="I1192" s="14"/>
      <c r="J1192" s="14"/>
      <c r="K1192" s="14"/>
      <c r="L1192" s="17"/>
    </row>
    <row r="1193" customHeight="1" spans="1:12">
      <c r="A1193" s="14"/>
      <c r="B1193" s="14" t="s">
        <v>2602</v>
      </c>
      <c r="C1193" s="14" t="s">
        <v>1169</v>
      </c>
      <c r="D1193" s="13" t="s">
        <v>23</v>
      </c>
      <c r="E1193" s="14" t="s">
        <v>2597</v>
      </c>
      <c r="F1193" s="14">
        <v>5</v>
      </c>
      <c r="G1193" s="14">
        <v>65</v>
      </c>
      <c r="H1193" s="14">
        <v>25</v>
      </c>
      <c r="I1193" s="14"/>
      <c r="J1193" s="14"/>
      <c r="K1193" s="14"/>
      <c r="L1193" s="17"/>
    </row>
    <row r="1194" customHeight="1" spans="1:12">
      <c r="A1194" s="14"/>
      <c r="B1194" s="14" t="s">
        <v>2603</v>
      </c>
      <c r="C1194" s="14" t="s">
        <v>2604</v>
      </c>
      <c r="D1194" s="13" t="s">
        <v>23</v>
      </c>
      <c r="E1194" s="14" t="s">
        <v>2597</v>
      </c>
      <c r="F1194" s="14">
        <v>5</v>
      </c>
      <c r="G1194" s="14">
        <v>65</v>
      </c>
      <c r="H1194" s="14">
        <v>25</v>
      </c>
      <c r="I1194" s="14"/>
      <c r="J1194" s="14"/>
      <c r="K1194" s="14"/>
      <c r="L1194" s="17"/>
    </row>
    <row r="1195" customHeight="1" spans="1:12">
      <c r="A1195" s="14">
        <f>MAX($A$2:A1194)+1</f>
        <v>385</v>
      </c>
      <c r="B1195" s="14" t="s">
        <v>2605</v>
      </c>
      <c r="C1195" s="22" t="s">
        <v>2606</v>
      </c>
      <c r="D1195" s="13" t="s">
        <v>15</v>
      </c>
      <c r="E1195" s="14" t="s">
        <v>2607</v>
      </c>
      <c r="F1195" s="14">
        <v>3</v>
      </c>
      <c r="G1195" s="14">
        <v>65</v>
      </c>
      <c r="H1195" s="14">
        <v>25</v>
      </c>
      <c r="I1195" s="14">
        <f>G1195*H1195</f>
        <v>1625</v>
      </c>
      <c r="J1195" s="14" t="s">
        <v>17</v>
      </c>
      <c r="K1195" s="14">
        <f>I1195*3</f>
        <v>4875</v>
      </c>
      <c r="L1195" s="17"/>
    </row>
    <row r="1196" customHeight="1" spans="1:12">
      <c r="A1196" s="14"/>
      <c r="B1196" s="14" t="s">
        <v>2608</v>
      </c>
      <c r="C1196" s="14" t="s">
        <v>2609</v>
      </c>
      <c r="D1196" s="13" t="s">
        <v>20</v>
      </c>
      <c r="E1196" s="14" t="s">
        <v>2607</v>
      </c>
      <c r="F1196" s="14">
        <v>3</v>
      </c>
      <c r="G1196" s="14">
        <v>65</v>
      </c>
      <c r="H1196" s="14">
        <v>25</v>
      </c>
      <c r="I1196" s="14"/>
      <c r="J1196" s="14"/>
      <c r="K1196" s="14"/>
      <c r="L1196" s="17"/>
    </row>
    <row r="1197" customHeight="1" spans="1:12">
      <c r="A1197" s="14"/>
      <c r="B1197" s="14" t="s">
        <v>2610</v>
      </c>
      <c r="C1197" s="14" t="s">
        <v>2611</v>
      </c>
      <c r="D1197" s="13" t="s">
        <v>23</v>
      </c>
      <c r="E1197" s="14" t="s">
        <v>2607</v>
      </c>
      <c r="F1197" s="14">
        <v>3</v>
      </c>
      <c r="G1197" s="14">
        <v>65</v>
      </c>
      <c r="H1197" s="14">
        <v>25</v>
      </c>
      <c r="I1197" s="14"/>
      <c r="J1197" s="14"/>
      <c r="K1197" s="14"/>
      <c r="L1197" s="17"/>
    </row>
    <row r="1198" customHeight="1" spans="1:12">
      <c r="A1198" s="14"/>
      <c r="B1198" s="14" t="s">
        <v>2612</v>
      </c>
      <c r="C1198" s="14" t="s">
        <v>2613</v>
      </c>
      <c r="D1198" s="13" t="s">
        <v>23</v>
      </c>
      <c r="E1198" s="14" t="s">
        <v>2607</v>
      </c>
      <c r="F1198" s="14">
        <v>3</v>
      </c>
      <c r="G1198" s="14">
        <v>65</v>
      </c>
      <c r="H1198" s="14">
        <v>25</v>
      </c>
      <c r="I1198" s="14"/>
      <c r="J1198" s="14"/>
      <c r="K1198" s="14"/>
      <c r="L1198" s="17"/>
    </row>
    <row r="1199" customHeight="1" spans="1:12">
      <c r="A1199" s="14">
        <f>MAX($A$2:A1198)+1</f>
        <v>386</v>
      </c>
      <c r="B1199" s="14" t="s">
        <v>389</v>
      </c>
      <c r="C1199" s="22" t="s">
        <v>2614</v>
      </c>
      <c r="D1199" s="13" t="s">
        <v>15</v>
      </c>
      <c r="E1199" s="14" t="s">
        <v>2615</v>
      </c>
      <c r="F1199" s="14">
        <v>4</v>
      </c>
      <c r="G1199" s="14">
        <v>65</v>
      </c>
      <c r="H1199" s="14">
        <v>25</v>
      </c>
      <c r="I1199" s="14">
        <f t="shared" ref="I1199:I1204" si="105">G1199*H1199</f>
        <v>1625</v>
      </c>
      <c r="J1199" s="14" t="s">
        <v>17</v>
      </c>
      <c r="K1199" s="14">
        <f t="shared" ref="K1199:K1204" si="106">I1199*3</f>
        <v>4875</v>
      </c>
      <c r="L1199" s="17"/>
    </row>
    <row r="1200" customHeight="1" spans="1:12">
      <c r="A1200" s="14"/>
      <c r="B1200" s="14" t="s">
        <v>389</v>
      </c>
      <c r="C1200" s="14" t="s">
        <v>2616</v>
      </c>
      <c r="D1200" s="13" t="s">
        <v>20</v>
      </c>
      <c r="E1200" s="14" t="s">
        <v>2615</v>
      </c>
      <c r="F1200" s="14">
        <v>4</v>
      </c>
      <c r="G1200" s="14">
        <v>65</v>
      </c>
      <c r="H1200" s="14">
        <v>25</v>
      </c>
      <c r="I1200" s="14"/>
      <c r="J1200" s="14"/>
      <c r="K1200" s="14"/>
      <c r="L1200" s="17"/>
    </row>
    <row r="1201" customHeight="1" spans="1:12">
      <c r="A1201" s="14"/>
      <c r="B1201" s="14" t="s">
        <v>2617</v>
      </c>
      <c r="C1201" s="14" t="s">
        <v>2618</v>
      </c>
      <c r="D1201" s="13" t="s">
        <v>23</v>
      </c>
      <c r="E1201" s="14" t="s">
        <v>2615</v>
      </c>
      <c r="F1201" s="14">
        <v>4</v>
      </c>
      <c r="G1201" s="14">
        <v>65</v>
      </c>
      <c r="H1201" s="14">
        <v>25</v>
      </c>
      <c r="I1201" s="14"/>
      <c r="J1201" s="14"/>
      <c r="K1201" s="14"/>
      <c r="L1201" s="17"/>
    </row>
    <row r="1202" customHeight="1" spans="1:12">
      <c r="A1202" s="14"/>
      <c r="B1202" s="14" t="s">
        <v>2619</v>
      </c>
      <c r="C1202" s="14" t="s">
        <v>2620</v>
      </c>
      <c r="D1202" s="13" t="s">
        <v>23</v>
      </c>
      <c r="E1202" s="14" t="s">
        <v>2615</v>
      </c>
      <c r="F1202" s="14">
        <v>4</v>
      </c>
      <c r="G1202" s="14">
        <v>65</v>
      </c>
      <c r="H1202" s="14">
        <v>25</v>
      </c>
      <c r="I1202" s="14"/>
      <c r="J1202" s="14"/>
      <c r="K1202" s="14"/>
      <c r="L1202" s="17"/>
    </row>
    <row r="1203" customHeight="1" spans="1:12">
      <c r="A1203" s="14">
        <f>MAX($A$2:A1202)+1</f>
        <v>387</v>
      </c>
      <c r="B1203" s="14" t="s">
        <v>2621</v>
      </c>
      <c r="C1203" s="22" t="s">
        <v>2622</v>
      </c>
      <c r="D1203" s="13" t="s">
        <v>15</v>
      </c>
      <c r="E1203" s="14" t="s">
        <v>2623</v>
      </c>
      <c r="F1203" s="14">
        <v>1</v>
      </c>
      <c r="G1203" s="14">
        <v>35</v>
      </c>
      <c r="H1203" s="14">
        <v>25</v>
      </c>
      <c r="I1203" s="14">
        <f t="shared" si="105"/>
        <v>875</v>
      </c>
      <c r="J1203" s="14" t="s">
        <v>17</v>
      </c>
      <c r="K1203" s="14">
        <f t="shared" si="106"/>
        <v>2625</v>
      </c>
      <c r="L1203" s="17"/>
    </row>
    <row r="1204" customHeight="1" spans="1:12">
      <c r="A1204" s="14">
        <f>MAX($A$2:A1203)+1</f>
        <v>388</v>
      </c>
      <c r="B1204" s="14" t="s">
        <v>1324</v>
      </c>
      <c r="C1204" s="22" t="s">
        <v>2624</v>
      </c>
      <c r="D1204" s="13" t="s">
        <v>15</v>
      </c>
      <c r="E1204" s="14" t="s">
        <v>2625</v>
      </c>
      <c r="F1204" s="14">
        <v>3</v>
      </c>
      <c r="G1204" s="14">
        <v>65</v>
      </c>
      <c r="H1204" s="14">
        <v>25</v>
      </c>
      <c r="I1204" s="14">
        <f t="shared" si="105"/>
        <v>1625</v>
      </c>
      <c r="J1204" s="14" t="s">
        <v>17</v>
      </c>
      <c r="K1204" s="14">
        <f t="shared" si="106"/>
        <v>4875</v>
      </c>
      <c r="L1204" s="17"/>
    </row>
    <row r="1205" customHeight="1" spans="1:12">
      <c r="A1205" s="14"/>
      <c r="B1205" s="14" t="s">
        <v>2626</v>
      </c>
      <c r="C1205" s="14" t="s">
        <v>2627</v>
      </c>
      <c r="D1205" s="13" t="s">
        <v>20</v>
      </c>
      <c r="E1205" s="14" t="s">
        <v>2625</v>
      </c>
      <c r="F1205" s="14">
        <v>3</v>
      </c>
      <c r="G1205" s="14">
        <v>65</v>
      </c>
      <c r="H1205" s="14">
        <v>25</v>
      </c>
      <c r="I1205" s="14"/>
      <c r="J1205" s="14"/>
      <c r="K1205" s="14"/>
      <c r="L1205" s="17"/>
    </row>
    <row r="1206" customHeight="1" spans="1:12">
      <c r="A1206" s="14"/>
      <c r="B1206" s="14" t="s">
        <v>2628</v>
      </c>
      <c r="C1206" s="14" t="s">
        <v>2629</v>
      </c>
      <c r="D1206" s="13" t="s">
        <v>23</v>
      </c>
      <c r="E1206" s="14" t="s">
        <v>2625</v>
      </c>
      <c r="F1206" s="14">
        <v>3</v>
      </c>
      <c r="G1206" s="14">
        <v>65</v>
      </c>
      <c r="H1206" s="14">
        <v>25</v>
      </c>
      <c r="I1206" s="14"/>
      <c r="J1206" s="14"/>
      <c r="K1206" s="14"/>
      <c r="L1206" s="17"/>
    </row>
    <row r="1207" customHeight="1" spans="1:12">
      <c r="A1207" s="14">
        <f>MAX($A$2:A1206)+1</f>
        <v>389</v>
      </c>
      <c r="B1207" s="14" t="s">
        <v>2630</v>
      </c>
      <c r="C1207" s="22" t="s">
        <v>2631</v>
      </c>
      <c r="D1207" s="13" t="s">
        <v>15</v>
      </c>
      <c r="E1207" s="14" t="s">
        <v>2632</v>
      </c>
      <c r="F1207" s="14">
        <v>2</v>
      </c>
      <c r="G1207" s="14">
        <v>65</v>
      </c>
      <c r="H1207" s="14">
        <v>25</v>
      </c>
      <c r="I1207" s="14">
        <f t="shared" ref="I1207:I1211" si="107">G1207*H1207</f>
        <v>1625</v>
      </c>
      <c r="J1207" s="14" t="s">
        <v>17</v>
      </c>
      <c r="K1207" s="14">
        <f t="shared" ref="K1207:K1211" si="108">I1207*3</f>
        <v>4875</v>
      </c>
      <c r="L1207" s="17"/>
    </row>
    <row r="1208" customHeight="1" spans="1:12">
      <c r="A1208" s="14"/>
      <c r="B1208" s="14" t="s">
        <v>951</v>
      </c>
      <c r="C1208" s="14" t="s">
        <v>2633</v>
      </c>
      <c r="D1208" s="13" t="s">
        <v>20</v>
      </c>
      <c r="E1208" s="14" t="s">
        <v>2632</v>
      </c>
      <c r="F1208" s="14">
        <v>2</v>
      </c>
      <c r="G1208" s="14">
        <v>65</v>
      </c>
      <c r="H1208" s="14">
        <v>25</v>
      </c>
      <c r="I1208" s="14"/>
      <c r="J1208" s="14"/>
      <c r="K1208" s="14"/>
      <c r="L1208" s="17"/>
    </row>
    <row r="1209" customHeight="1" spans="1:12">
      <c r="A1209" s="14"/>
      <c r="B1209" s="14" t="s">
        <v>2634</v>
      </c>
      <c r="C1209" s="14" t="s">
        <v>2635</v>
      </c>
      <c r="D1209" s="13" t="s">
        <v>23</v>
      </c>
      <c r="E1209" s="14" t="s">
        <v>2632</v>
      </c>
      <c r="F1209" s="14">
        <v>2</v>
      </c>
      <c r="G1209" s="14">
        <v>65</v>
      </c>
      <c r="H1209" s="14">
        <v>25</v>
      </c>
      <c r="I1209" s="14"/>
      <c r="J1209" s="14"/>
      <c r="K1209" s="14"/>
      <c r="L1209" s="17"/>
    </row>
    <row r="1210" customHeight="1" spans="1:12">
      <c r="A1210" s="14">
        <f>MAX($A$2:A1209)+1</f>
        <v>390</v>
      </c>
      <c r="B1210" s="14" t="s">
        <v>2636</v>
      </c>
      <c r="C1210" s="22" t="s">
        <v>2637</v>
      </c>
      <c r="D1210" s="13" t="s">
        <v>15</v>
      </c>
      <c r="E1210" s="14" t="s">
        <v>2638</v>
      </c>
      <c r="F1210" s="14">
        <v>1</v>
      </c>
      <c r="G1210" s="14">
        <v>35</v>
      </c>
      <c r="H1210" s="14">
        <v>25</v>
      </c>
      <c r="I1210" s="14">
        <f t="shared" si="107"/>
        <v>875</v>
      </c>
      <c r="J1210" s="14" t="s">
        <v>17</v>
      </c>
      <c r="K1210" s="14">
        <f t="shared" si="108"/>
        <v>2625</v>
      </c>
      <c r="L1210" s="17"/>
    </row>
    <row r="1211" customHeight="1" spans="1:12">
      <c r="A1211" s="14">
        <f>MAX($A$2:A1210)+1</f>
        <v>391</v>
      </c>
      <c r="B1211" s="14" t="s">
        <v>975</v>
      </c>
      <c r="C1211" s="22" t="s">
        <v>2639</v>
      </c>
      <c r="D1211" s="13" t="s">
        <v>15</v>
      </c>
      <c r="E1211" s="14" t="s">
        <v>2640</v>
      </c>
      <c r="F1211" s="14">
        <v>2</v>
      </c>
      <c r="G1211" s="14">
        <v>65</v>
      </c>
      <c r="H1211" s="14">
        <v>25</v>
      </c>
      <c r="I1211" s="14">
        <f t="shared" si="107"/>
        <v>1625</v>
      </c>
      <c r="J1211" s="14" t="s">
        <v>17</v>
      </c>
      <c r="K1211" s="14">
        <f t="shared" si="108"/>
        <v>4875</v>
      </c>
      <c r="L1211" s="17"/>
    </row>
    <row r="1212" customHeight="1" spans="1:12">
      <c r="A1212" s="14"/>
      <c r="B1212" s="14" t="s">
        <v>2641</v>
      </c>
      <c r="C1212" s="14" t="s">
        <v>2642</v>
      </c>
      <c r="D1212" s="13" t="s">
        <v>20</v>
      </c>
      <c r="E1212" s="14" t="s">
        <v>2640</v>
      </c>
      <c r="F1212" s="14">
        <v>2</v>
      </c>
      <c r="G1212" s="14">
        <v>65</v>
      </c>
      <c r="H1212" s="14">
        <v>25</v>
      </c>
      <c r="I1212" s="14"/>
      <c r="J1212" s="14"/>
      <c r="K1212" s="14"/>
      <c r="L1212" s="17"/>
    </row>
    <row r="1213" customHeight="1" spans="1:12">
      <c r="A1213" s="14">
        <f>MAX($A$2:A1212)+1</f>
        <v>392</v>
      </c>
      <c r="B1213" s="14" t="s">
        <v>450</v>
      </c>
      <c r="C1213" s="22" t="s">
        <v>2643</v>
      </c>
      <c r="D1213" s="13" t="s">
        <v>15</v>
      </c>
      <c r="E1213" s="14" t="s">
        <v>2644</v>
      </c>
      <c r="F1213" s="14">
        <v>4</v>
      </c>
      <c r="G1213" s="14">
        <v>65</v>
      </c>
      <c r="H1213" s="14">
        <v>25</v>
      </c>
      <c r="I1213" s="14">
        <f>G1213*H1213</f>
        <v>1625</v>
      </c>
      <c r="J1213" s="14" t="s">
        <v>17</v>
      </c>
      <c r="K1213" s="14">
        <f>I1213*3</f>
        <v>4875</v>
      </c>
      <c r="L1213" s="17"/>
    </row>
    <row r="1214" customHeight="1" spans="1:12">
      <c r="A1214" s="14"/>
      <c r="B1214" s="14" t="s">
        <v>2645</v>
      </c>
      <c r="C1214" s="14" t="s">
        <v>2646</v>
      </c>
      <c r="D1214" s="13" t="s">
        <v>20</v>
      </c>
      <c r="E1214" s="14" t="s">
        <v>2644</v>
      </c>
      <c r="F1214" s="14">
        <v>4</v>
      </c>
      <c r="G1214" s="14">
        <v>65</v>
      </c>
      <c r="H1214" s="14">
        <v>25</v>
      </c>
      <c r="I1214" s="14"/>
      <c r="J1214" s="14"/>
      <c r="K1214" s="14"/>
      <c r="L1214" s="17"/>
    </row>
    <row r="1215" customHeight="1" spans="1:12">
      <c r="A1215" s="14"/>
      <c r="B1215" s="14" t="s">
        <v>2647</v>
      </c>
      <c r="C1215" s="14" t="s">
        <v>2648</v>
      </c>
      <c r="D1215" s="13" t="s">
        <v>23</v>
      </c>
      <c r="E1215" s="14" t="s">
        <v>2644</v>
      </c>
      <c r="F1215" s="14">
        <v>4</v>
      </c>
      <c r="G1215" s="14">
        <v>65</v>
      </c>
      <c r="H1215" s="14">
        <v>25</v>
      </c>
      <c r="I1215" s="14"/>
      <c r="J1215" s="14"/>
      <c r="K1215" s="14"/>
      <c r="L1215" s="17"/>
    </row>
    <row r="1216" customHeight="1" spans="1:12">
      <c r="A1216" s="14"/>
      <c r="B1216" s="14" t="s">
        <v>2649</v>
      </c>
      <c r="C1216" s="14" t="s">
        <v>2650</v>
      </c>
      <c r="D1216" s="13" t="s">
        <v>23</v>
      </c>
      <c r="E1216" s="14" t="s">
        <v>2644</v>
      </c>
      <c r="F1216" s="14">
        <v>4</v>
      </c>
      <c r="G1216" s="14">
        <v>65</v>
      </c>
      <c r="H1216" s="14">
        <v>25</v>
      </c>
      <c r="I1216" s="14"/>
      <c r="J1216" s="14"/>
      <c r="K1216" s="14"/>
      <c r="L1216" s="17"/>
    </row>
    <row r="1217" customHeight="1" spans="1:12">
      <c r="A1217" s="14">
        <f>MAX($A$2:A1216)+1</f>
        <v>393</v>
      </c>
      <c r="B1217" s="14" t="s">
        <v>2651</v>
      </c>
      <c r="C1217" s="22" t="s">
        <v>1546</v>
      </c>
      <c r="D1217" s="13" t="s">
        <v>15</v>
      </c>
      <c r="E1217" s="14" t="s">
        <v>2652</v>
      </c>
      <c r="F1217" s="14">
        <v>4</v>
      </c>
      <c r="G1217" s="14">
        <v>65</v>
      </c>
      <c r="H1217" s="14">
        <v>25</v>
      </c>
      <c r="I1217" s="14">
        <f>G1217*H1217</f>
        <v>1625</v>
      </c>
      <c r="J1217" s="14" t="s">
        <v>17</v>
      </c>
      <c r="K1217" s="14">
        <f>I1217*3</f>
        <v>4875</v>
      </c>
      <c r="L1217" s="17"/>
    </row>
    <row r="1218" customHeight="1" spans="1:12">
      <c r="A1218" s="14"/>
      <c r="B1218" s="14" t="s">
        <v>2653</v>
      </c>
      <c r="C1218" s="14" t="s">
        <v>2654</v>
      </c>
      <c r="D1218" s="13" t="s">
        <v>20</v>
      </c>
      <c r="E1218" s="14" t="s">
        <v>2652</v>
      </c>
      <c r="F1218" s="14">
        <v>4</v>
      </c>
      <c r="G1218" s="14">
        <v>65</v>
      </c>
      <c r="H1218" s="14">
        <v>25</v>
      </c>
      <c r="I1218" s="14"/>
      <c r="J1218" s="14"/>
      <c r="K1218" s="14"/>
      <c r="L1218" s="17"/>
    </row>
    <row r="1219" customHeight="1" spans="1:12">
      <c r="A1219" s="14"/>
      <c r="B1219" s="14" t="s">
        <v>992</v>
      </c>
      <c r="C1219" s="14" t="s">
        <v>2655</v>
      </c>
      <c r="D1219" s="13" t="s">
        <v>23</v>
      </c>
      <c r="E1219" s="14" t="s">
        <v>2652</v>
      </c>
      <c r="F1219" s="14">
        <v>4</v>
      </c>
      <c r="G1219" s="14">
        <v>65</v>
      </c>
      <c r="H1219" s="14">
        <v>25</v>
      </c>
      <c r="I1219" s="14"/>
      <c r="J1219" s="14"/>
      <c r="K1219" s="14"/>
      <c r="L1219" s="17"/>
    </row>
    <row r="1220" customHeight="1" spans="1:12">
      <c r="A1220" s="14"/>
      <c r="B1220" s="14" t="s">
        <v>2656</v>
      </c>
      <c r="C1220" s="14" t="s">
        <v>2657</v>
      </c>
      <c r="D1220" s="13" t="s">
        <v>23</v>
      </c>
      <c r="E1220" s="14" t="s">
        <v>2652</v>
      </c>
      <c r="F1220" s="14">
        <v>4</v>
      </c>
      <c r="G1220" s="14">
        <v>65</v>
      </c>
      <c r="H1220" s="14">
        <v>25</v>
      </c>
      <c r="I1220" s="14"/>
      <c r="J1220" s="14"/>
      <c r="K1220" s="14"/>
      <c r="L1220" s="17"/>
    </row>
    <row r="1221" customHeight="1" spans="1:12">
      <c r="A1221" s="14">
        <f>MAX($A$2:A1220)+1</f>
        <v>394</v>
      </c>
      <c r="B1221" s="14" t="s">
        <v>2658</v>
      </c>
      <c r="C1221" s="22" t="s">
        <v>2659</v>
      </c>
      <c r="D1221" s="13" t="s">
        <v>15</v>
      </c>
      <c r="E1221" s="14" t="s">
        <v>2660</v>
      </c>
      <c r="F1221" s="14">
        <v>3</v>
      </c>
      <c r="G1221" s="14">
        <v>65</v>
      </c>
      <c r="H1221" s="14">
        <v>25</v>
      </c>
      <c r="I1221" s="14">
        <f>G1221*H1221</f>
        <v>1625</v>
      </c>
      <c r="J1221" s="14" t="s">
        <v>17</v>
      </c>
      <c r="K1221" s="14">
        <f>I1221*3</f>
        <v>4875</v>
      </c>
      <c r="L1221" s="17"/>
    </row>
    <row r="1222" customHeight="1" spans="1:12">
      <c r="A1222" s="14"/>
      <c r="B1222" s="14" t="s">
        <v>840</v>
      </c>
      <c r="C1222" s="14" t="s">
        <v>2661</v>
      </c>
      <c r="D1222" s="13" t="s">
        <v>20</v>
      </c>
      <c r="E1222" s="14" t="s">
        <v>2660</v>
      </c>
      <c r="F1222" s="14">
        <v>3</v>
      </c>
      <c r="G1222" s="14">
        <v>65</v>
      </c>
      <c r="H1222" s="14">
        <v>25</v>
      </c>
      <c r="I1222" s="14"/>
      <c r="J1222" s="14"/>
      <c r="K1222" s="14"/>
      <c r="L1222" s="17"/>
    </row>
    <row r="1223" customHeight="1" spans="1:12">
      <c r="A1223" s="14"/>
      <c r="B1223" s="14" t="s">
        <v>1779</v>
      </c>
      <c r="C1223" s="14" t="s">
        <v>1986</v>
      </c>
      <c r="D1223" s="13" t="s">
        <v>23</v>
      </c>
      <c r="E1223" s="14" t="s">
        <v>2660</v>
      </c>
      <c r="F1223" s="14">
        <v>3</v>
      </c>
      <c r="G1223" s="14">
        <v>65</v>
      </c>
      <c r="H1223" s="14">
        <v>25</v>
      </c>
      <c r="I1223" s="14"/>
      <c r="J1223" s="14"/>
      <c r="K1223" s="14"/>
      <c r="L1223" s="17"/>
    </row>
    <row r="1224" customHeight="1" spans="1:12">
      <c r="A1224" s="14">
        <f>MAX($A$2:A1223)+1</f>
        <v>395</v>
      </c>
      <c r="B1224" s="14" t="s">
        <v>2662</v>
      </c>
      <c r="C1224" s="22" t="s">
        <v>2663</v>
      </c>
      <c r="D1224" s="13" t="s">
        <v>15</v>
      </c>
      <c r="E1224" s="14" t="s">
        <v>2664</v>
      </c>
      <c r="F1224" s="14">
        <v>4</v>
      </c>
      <c r="G1224" s="14">
        <v>65</v>
      </c>
      <c r="H1224" s="14">
        <v>25</v>
      </c>
      <c r="I1224" s="14">
        <f>G1224*H1224</f>
        <v>1625</v>
      </c>
      <c r="J1224" s="14" t="s">
        <v>17</v>
      </c>
      <c r="K1224" s="14">
        <f>I1224*3</f>
        <v>4875</v>
      </c>
      <c r="L1224" s="17"/>
    </row>
    <row r="1225" customHeight="1" spans="1:12">
      <c r="A1225" s="14"/>
      <c r="B1225" s="14" t="s">
        <v>2665</v>
      </c>
      <c r="C1225" s="14" t="s">
        <v>2666</v>
      </c>
      <c r="D1225" s="13" t="s">
        <v>20</v>
      </c>
      <c r="E1225" s="14" t="s">
        <v>2664</v>
      </c>
      <c r="F1225" s="14">
        <v>4</v>
      </c>
      <c r="G1225" s="14">
        <v>65</v>
      </c>
      <c r="H1225" s="14">
        <v>25</v>
      </c>
      <c r="I1225" s="14"/>
      <c r="J1225" s="14"/>
      <c r="K1225" s="14"/>
      <c r="L1225" s="17"/>
    </row>
    <row r="1226" customHeight="1" spans="1:12">
      <c r="A1226" s="14"/>
      <c r="B1226" s="14" t="s">
        <v>2667</v>
      </c>
      <c r="C1226" s="14" t="s">
        <v>2668</v>
      </c>
      <c r="D1226" s="13" t="s">
        <v>23</v>
      </c>
      <c r="E1226" s="14" t="s">
        <v>2664</v>
      </c>
      <c r="F1226" s="14">
        <v>4</v>
      </c>
      <c r="G1226" s="14">
        <v>65</v>
      </c>
      <c r="H1226" s="14">
        <v>25</v>
      </c>
      <c r="I1226" s="14"/>
      <c r="J1226" s="14"/>
      <c r="K1226" s="14"/>
      <c r="L1226" s="17"/>
    </row>
    <row r="1227" customHeight="1" spans="1:12">
      <c r="A1227" s="14"/>
      <c r="B1227" s="14" t="s">
        <v>2669</v>
      </c>
      <c r="C1227" s="14" t="s">
        <v>2670</v>
      </c>
      <c r="D1227" s="13" t="s">
        <v>23</v>
      </c>
      <c r="E1227" s="14" t="s">
        <v>2664</v>
      </c>
      <c r="F1227" s="14">
        <v>4</v>
      </c>
      <c r="G1227" s="14">
        <v>65</v>
      </c>
      <c r="H1227" s="14">
        <v>25</v>
      </c>
      <c r="I1227" s="14"/>
      <c r="J1227" s="14"/>
      <c r="K1227" s="14"/>
      <c r="L1227" s="17"/>
    </row>
    <row r="1228" customHeight="1" spans="1:12">
      <c r="A1228" s="14">
        <f>MAX($A$2:A1227)+1</f>
        <v>396</v>
      </c>
      <c r="B1228" s="14" t="s">
        <v>2671</v>
      </c>
      <c r="C1228" s="22" t="s">
        <v>2672</v>
      </c>
      <c r="D1228" s="13" t="s">
        <v>15</v>
      </c>
      <c r="E1228" s="14" t="s">
        <v>2673</v>
      </c>
      <c r="F1228" s="14">
        <v>3</v>
      </c>
      <c r="G1228" s="14">
        <v>65</v>
      </c>
      <c r="H1228" s="14">
        <v>25</v>
      </c>
      <c r="I1228" s="14">
        <f>G1228*H1228</f>
        <v>1625</v>
      </c>
      <c r="J1228" s="14" t="s">
        <v>17</v>
      </c>
      <c r="K1228" s="14">
        <f>I1228*3</f>
        <v>4875</v>
      </c>
      <c r="L1228" s="17"/>
    </row>
    <row r="1229" customHeight="1" spans="1:12">
      <c r="A1229" s="14"/>
      <c r="B1229" s="14" t="s">
        <v>2674</v>
      </c>
      <c r="C1229" s="14" t="s">
        <v>2675</v>
      </c>
      <c r="D1229" s="13" t="s">
        <v>20</v>
      </c>
      <c r="E1229" s="14" t="s">
        <v>2673</v>
      </c>
      <c r="F1229" s="14">
        <v>3</v>
      </c>
      <c r="G1229" s="14">
        <v>65</v>
      </c>
      <c r="H1229" s="14">
        <v>25</v>
      </c>
      <c r="I1229" s="14"/>
      <c r="J1229" s="14"/>
      <c r="K1229" s="14"/>
      <c r="L1229" s="17"/>
    </row>
    <row r="1230" customHeight="1" spans="1:12">
      <c r="A1230" s="14"/>
      <c r="B1230" s="14" t="s">
        <v>2676</v>
      </c>
      <c r="C1230" s="14" t="s">
        <v>2677</v>
      </c>
      <c r="D1230" s="13" t="s">
        <v>23</v>
      </c>
      <c r="E1230" s="14" t="s">
        <v>2673</v>
      </c>
      <c r="F1230" s="14">
        <v>3</v>
      </c>
      <c r="G1230" s="14">
        <v>65</v>
      </c>
      <c r="H1230" s="14">
        <v>25</v>
      </c>
      <c r="I1230" s="14"/>
      <c r="J1230" s="14"/>
      <c r="K1230" s="14"/>
      <c r="L1230" s="17"/>
    </row>
    <row r="1231" customHeight="1" spans="1:12">
      <c r="A1231" s="14">
        <f>MAX($A$2:A1230)+1</f>
        <v>397</v>
      </c>
      <c r="B1231" s="14" t="s">
        <v>840</v>
      </c>
      <c r="C1231" s="22" t="s">
        <v>2678</v>
      </c>
      <c r="D1231" s="13" t="s">
        <v>15</v>
      </c>
      <c r="E1231" s="14" t="s">
        <v>2679</v>
      </c>
      <c r="F1231" s="14">
        <v>4</v>
      </c>
      <c r="G1231" s="14">
        <v>65</v>
      </c>
      <c r="H1231" s="14">
        <v>25</v>
      </c>
      <c r="I1231" s="14">
        <f t="shared" ref="I1231:I1237" si="109">G1231*H1231</f>
        <v>1625</v>
      </c>
      <c r="J1231" s="14" t="s">
        <v>17</v>
      </c>
      <c r="K1231" s="14">
        <f t="shared" ref="K1231:K1237" si="110">I1231*3</f>
        <v>4875</v>
      </c>
      <c r="L1231" s="17"/>
    </row>
    <row r="1232" customHeight="1" spans="1:12">
      <c r="A1232" s="14"/>
      <c r="B1232" s="14" t="s">
        <v>2658</v>
      </c>
      <c r="C1232" s="14" t="s">
        <v>2680</v>
      </c>
      <c r="D1232" s="13" t="s">
        <v>20</v>
      </c>
      <c r="E1232" s="14" t="s">
        <v>2679</v>
      </c>
      <c r="F1232" s="14">
        <v>4</v>
      </c>
      <c r="G1232" s="14">
        <v>65</v>
      </c>
      <c r="H1232" s="14">
        <v>25</v>
      </c>
      <c r="I1232" s="14"/>
      <c r="J1232" s="14"/>
      <c r="K1232" s="14"/>
      <c r="L1232" s="17"/>
    </row>
    <row r="1233" customHeight="1" spans="1:12">
      <c r="A1233" s="14"/>
      <c r="B1233" s="14" t="s">
        <v>2681</v>
      </c>
      <c r="C1233" s="14" t="s">
        <v>2682</v>
      </c>
      <c r="D1233" s="13" t="s">
        <v>23</v>
      </c>
      <c r="E1233" s="14" t="s">
        <v>2679</v>
      </c>
      <c r="F1233" s="14">
        <v>4</v>
      </c>
      <c r="G1233" s="14">
        <v>65</v>
      </c>
      <c r="H1233" s="14">
        <v>25</v>
      </c>
      <c r="I1233" s="14"/>
      <c r="J1233" s="14"/>
      <c r="K1233" s="14"/>
      <c r="L1233" s="17"/>
    </row>
    <row r="1234" customHeight="1" spans="1:12">
      <c r="A1234" s="14"/>
      <c r="B1234" s="14" t="s">
        <v>2681</v>
      </c>
      <c r="C1234" s="14" t="s">
        <v>2228</v>
      </c>
      <c r="D1234" s="13" t="s">
        <v>23</v>
      </c>
      <c r="E1234" s="14" t="s">
        <v>2679</v>
      </c>
      <c r="F1234" s="14">
        <v>4</v>
      </c>
      <c r="G1234" s="14">
        <v>65</v>
      </c>
      <c r="H1234" s="14">
        <v>25</v>
      </c>
      <c r="I1234" s="14"/>
      <c r="J1234" s="14"/>
      <c r="K1234" s="14"/>
      <c r="L1234" s="17"/>
    </row>
    <row r="1235" customHeight="1" spans="1:12">
      <c r="A1235" s="14">
        <f>MAX($A$2:A1234)+1</f>
        <v>398</v>
      </c>
      <c r="B1235" s="14" t="s">
        <v>2683</v>
      </c>
      <c r="C1235" s="22" t="s">
        <v>2684</v>
      </c>
      <c r="D1235" s="13" t="s">
        <v>15</v>
      </c>
      <c r="E1235" s="14" t="s">
        <v>2685</v>
      </c>
      <c r="F1235" s="14">
        <v>1</v>
      </c>
      <c r="G1235" s="14">
        <v>35</v>
      </c>
      <c r="H1235" s="14">
        <v>25</v>
      </c>
      <c r="I1235" s="14">
        <f t="shared" si="109"/>
        <v>875</v>
      </c>
      <c r="J1235" s="14" t="s">
        <v>17</v>
      </c>
      <c r="K1235" s="14">
        <f t="shared" si="110"/>
        <v>2625</v>
      </c>
      <c r="L1235" s="17"/>
    </row>
    <row r="1236" customHeight="1" spans="1:12">
      <c r="A1236" s="14">
        <f>MAX($A$2:A1235)+1</f>
        <v>399</v>
      </c>
      <c r="B1236" s="14" t="s">
        <v>2686</v>
      </c>
      <c r="C1236" s="22" t="s">
        <v>2687</v>
      </c>
      <c r="D1236" s="13" t="s">
        <v>15</v>
      </c>
      <c r="E1236" s="14" t="s">
        <v>2688</v>
      </c>
      <c r="F1236" s="14">
        <v>1</v>
      </c>
      <c r="G1236" s="14">
        <v>35</v>
      </c>
      <c r="H1236" s="14">
        <v>25</v>
      </c>
      <c r="I1236" s="14">
        <f t="shared" si="109"/>
        <v>875</v>
      </c>
      <c r="J1236" s="14" t="s">
        <v>17</v>
      </c>
      <c r="K1236" s="14">
        <f t="shared" si="110"/>
        <v>2625</v>
      </c>
      <c r="L1236" s="17"/>
    </row>
    <row r="1237" customHeight="1" spans="1:12">
      <c r="A1237" s="14">
        <f>MAX($A$2:A1236)+1</f>
        <v>400</v>
      </c>
      <c r="B1237" s="14" t="s">
        <v>2689</v>
      </c>
      <c r="C1237" s="22" t="s">
        <v>2690</v>
      </c>
      <c r="D1237" s="13" t="s">
        <v>15</v>
      </c>
      <c r="E1237" s="14" t="s">
        <v>2691</v>
      </c>
      <c r="F1237" s="14">
        <v>2</v>
      </c>
      <c r="G1237" s="14">
        <v>65</v>
      </c>
      <c r="H1237" s="14">
        <v>25</v>
      </c>
      <c r="I1237" s="14">
        <f t="shared" si="109"/>
        <v>1625</v>
      </c>
      <c r="J1237" s="14" t="s">
        <v>17</v>
      </c>
      <c r="K1237" s="14">
        <f t="shared" si="110"/>
        <v>4875</v>
      </c>
      <c r="L1237" s="17"/>
    </row>
    <row r="1238" customHeight="1" spans="1:12">
      <c r="A1238" s="14"/>
      <c r="B1238" s="14" t="s">
        <v>2692</v>
      </c>
      <c r="C1238" s="14" t="s">
        <v>2693</v>
      </c>
      <c r="D1238" s="13" t="s">
        <v>20</v>
      </c>
      <c r="E1238" s="14" t="s">
        <v>2691</v>
      </c>
      <c r="F1238" s="14">
        <v>2</v>
      </c>
      <c r="G1238" s="14"/>
      <c r="H1238" s="14"/>
      <c r="I1238" s="14"/>
      <c r="J1238" s="14"/>
      <c r="K1238" s="14"/>
      <c r="L1238" s="17"/>
    </row>
    <row r="1239" customHeight="1" spans="1:12">
      <c r="A1239" s="14">
        <f>MAX($A$2:A1238)+1</f>
        <v>401</v>
      </c>
      <c r="B1239" s="14" t="s">
        <v>2694</v>
      </c>
      <c r="C1239" s="22" t="s">
        <v>2695</v>
      </c>
      <c r="D1239" s="13" t="s">
        <v>15</v>
      </c>
      <c r="E1239" s="14" t="s">
        <v>2696</v>
      </c>
      <c r="F1239" s="14">
        <v>3</v>
      </c>
      <c r="G1239" s="14">
        <v>65</v>
      </c>
      <c r="H1239" s="14">
        <v>25</v>
      </c>
      <c r="I1239" s="14">
        <f>G1239*H1239</f>
        <v>1625</v>
      </c>
      <c r="J1239" s="14" t="s">
        <v>17</v>
      </c>
      <c r="K1239" s="14">
        <f>I1239*3</f>
        <v>4875</v>
      </c>
      <c r="L1239" s="17"/>
    </row>
    <row r="1240" customHeight="1" spans="1:12">
      <c r="A1240" s="14"/>
      <c r="B1240" s="14" t="s">
        <v>2697</v>
      </c>
      <c r="C1240" s="14" t="s">
        <v>2698</v>
      </c>
      <c r="D1240" s="13" t="s">
        <v>20</v>
      </c>
      <c r="E1240" s="14" t="s">
        <v>2696</v>
      </c>
      <c r="F1240" s="14">
        <v>3</v>
      </c>
      <c r="G1240" s="14">
        <v>65</v>
      </c>
      <c r="H1240" s="14">
        <v>25</v>
      </c>
      <c r="I1240" s="14"/>
      <c r="J1240" s="14"/>
      <c r="K1240" s="14"/>
      <c r="L1240" s="17"/>
    </row>
    <row r="1241" customHeight="1" spans="1:12">
      <c r="A1241" s="14"/>
      <c r="B1241" s="14" t="s">
        <v>1118</v>
      </c>
      <c r="C1241" s="14" t="s">
        <v>2699</v>
      </c>
      <c r="D1241" s="13" t="s">
        <v>23</v>
      </c>
      <c r="E1241" s="14" t="s">
        <v>2696</v>
      </c>
      <c r="F1241" s="14">
        <v>3</v>
      </c>
      <c r="G1241" s="14">
        <v>65</v>
      </c>
      <c r="H1241" s="14">
        <v>25</v>
      </c>
      <c r="I1241" s="14"/>
      <c r="J1241" s="14"/>
      <c r="K1241" s="14"/>
      <c r="L1241" s="17"/>
    </row>
    <row r="1242" customHeight="1" spans="1:12">
      <c r="A1242" s="14">
        <f>MAX($A$2:A1241)+1</f>
        <v>402</v>
      </c>
      <c r="B1242" s="14" t="s">
        <v>463</v>
      </c>
      <c r="C1242" s="22" t="s">
        <v>2700</v>
      </c>
      <c r="D1242" s="13" t="s">
        <v>15</v>
      </c>
      <c r="E1242" s="14" t="s">
        <v>2701</v>
      </c>
      <c r="F1242" s="14">
        <v>4</v>
      </c>
      <c r="G1242" s="14">
        <v>65</v>
      </c>
      <c r="H1242" s="14">
        <v>25</v>
      </c>
      <c r="I1242" s="14">
        <f>G1242*H1242</f>
        <v>1625</v>
      </c>
      <c r="J1242" s="14" t="s">
        <v>17</v>
      </c>
      <c r="K1242" s="14">
        <f>I1242*3</f>
        <v>4875</v>
      </c>
      <c r="L1242" s="17"/>
    </row>
    <row r="1243" customHeight="1" spans="1:12">
      <c r="A1243" s="14"/>
      <c r="B1243" s="14" t="s">
        <v>2702</v>
      </c>
      <c r="C1243" s="14" t="s">
        <v>2703</v>
      </c>
      <c r="D1243" s="13" t="s">
        <v>20</v>
      </c>
      <c r="E1243" s="14" t="s">
        <v>2701</v>
      </c>
      <c r="F1243" s="14">
        <v>4</v>
      </c>
      <c r="G1243" s="14">
        <v>65</v>
      </c>
      <c r="H1243" s="14">
        <v>25</v>
      </c>
      <c r="I1243" s="14"/>
      <c r="J1243" s="14"/>
      <c r="K1243" s="14"/>
      <c r="L1243" s="17"/>
    </row>
    <row r="1244" customHeight="1" spans="1:12">
      <c r="A1244" s="14"/>
      <c r="B1244" s="14" t="s">
        <v>2704</v>
      </c>
      <c r="C1244" s="14" t="s">
        <v>529</v>
      </c>
      <c r="D1244" s="13" t="s">
        <v>23</v>
      </c>
      <c r="E1244" s="14" t="s">
        <v>2701</v>
      </c>
      <c r="F1244" s="14">
        <v>4</v>
      </c>
      <c r="G1244" s="14">
        <v>65</v>
      </c>
      <c r="H1244" s="14">
        <v>25</v>
      </c>
      <c r="I1244" s="14"/>
      <c r="J1244" s="14"/>
      <c r="K1244" s="14"/>
      <c r="L1244" s="17"/>
    </row>
    <row r="1245" customHeight="1" spans="1:12">
      <c r="A1245" s="14"/>
      <c r="B1245" s="14" t="s">
        <v>2704</v>
      </c>
      <c r="C1245" s="14" t="s">
        <v>1562</v>
      </c>
      <c r="D1245" s="13" t="s">
        <v>23</v>
      </c>
      <c r="E1245" s="14" t="s">
        <v>2701</v>
      </c>
      <c r="F1245" s="14">
        <v>4</v>
      </c>
      <c r="G1245" s="14">
        <v>65</v>
      </c>
      <c r="H1245" s="14">
        <v>25</v>
      </c>
      <c r="I1245" s="14"/>
      <c r="J1245" s="14"/>
      <c r="K1245" s="14"/>
      <c r="L1245" s="17"/>
    </row>
    <row r="1246" customHeight="1" spans="1:12">
      <c r="A1246" s="14">
        <f>MAX($A$2:A1245)+1</f>
        <v>403</v>
      </c>
      <c r="B1246" s="14" t="s">
        <v>754</v>
      </c>
      <c r="C1246" s="22" t="s">
        <v>2705</v>
      </c>
      <c r="D1246" s="13" t="s">
        <v>15</v>
      </c>
      <c r="E1246" s="14" t="s">
        <v>2706</v>
      </c>
      <c r="F1246" s="14">
        <v>3</v>
      </c>
      <c r="G1246" s="14">
        <v>65</v>
      </c>
      <c r="H1246" s="14">
        <v>25</v>
      </c>
      <c r="I1246" s="14">
        <f t="shared" ref="I1246:I1252" si="111">G1246*H1246</f>
        <v>1625</v>
      </c>
      <c r="J1246" s="14" t="s">
        <v>17</v>
      </c>
      <c r="K1246" s="14">
        <f t="shared" ref="K1246:K1252" si="112">I1246*3</f>
        <v>4875</v>
      </c>
      <c r="L1246" s="17"/>
    </row>
    <row r="1247" customHeight="1" spans="1:12">
      <c r="A1247" s="14"/>
      <c r="B1247" s="14" t="s">
        <v>2707</v>
      </c>
      <c r="C1247" s="14" t="s">
        <v>2708</v>
      </c>
      <c r="D1247" s="13" t="s">
        <v>20</v>
      </c>
      <c r="E1247" s="14" t="s">
        <v>2706</v>
      </c>
      <c r="F1247" s="14">
        <v>3</v>
      </c>
      <c r="G1247" s="14">
        <v>65</v>
      </c>
      <c r="H1247" s="14">
        <v>25</v>
      </c>
      <c r="I1247" s="14"/>
      <c r="J1247" s="14"/>
      <c r="K1247" s="14"/>
      <c r="L1247" s="17"/>
    </row>
    <row r="1248" customHeight="1" spans="1:12">
      <c r="A1248" s="14"/>
      <c r="B1248" s="14" t="s">
        <v>2709</v>
      </c>
      <c r="C1248" s="14" t="s">
        <v>2710</v>
      </c>
      <c r="D1248" s="13" t="s">
        <v>23</v>
      </c>
      <c r="E1248" s="14" t="s">
        <v>2706</v>
      </c>
      <c r="F1248" s="14">
        <v>3</v>
      </c>
      <c r="G1248" s="14">
        <v>65</v>
      </c>
      <c r="H1248" s="14">
        <v>25</v>
      </c>
      <c r="I1248" s="14"/>
      <c r="J1248" s="14"/>
      <c r="K1248" s="14"/>
      <c r="L1248" s="17"/>
    </row>
    <row r="1249" customHeight="1" spans="1:12">
      <c r="A1249" s="14">
        <f>MAX($A$2:A1248)+1</f>
        <v>404</v>
      </c>
      <c r="B1249" s="14" t="s">
        <v>2711</v>
      </c>
      <c r="C1249" s="22" t="s">
        <v>2712</v>
      </c>
      <c r="D1249" s="13" t="s">
        <v>15</v>
      </c>
      <c r="E1249" s="14" t="s">
        <v>2713</v>
      </c>
      <c r="F1249" s="14">
        <v>2</v>
      </c>
      <c r="G1249" s="14">
        <v>65</v>
      </c>
      <c r="H1249" s="14">
        <v>25</v>
      </c>
      <c r="I1249" s="14">
        <f t="shared" si="111"/>
        <v>1625</v>
      </c>
      <c r="J1249" s="14" t="s">
        <v>17</v>
      </c>
      <c r="K1249" s="14">
        <f t="shared" si="112"/>
        <v>4875</v>
      </c>
      <c r="L1249" s="17"/>
    </row>
    <row r="1250" customHeight="1" spans="1:12">
      <c r="A1250" s="14"/>
      <c r="B1250" s="14" t="s">
        <v>2714</v>
      </c>
      <c r="C1250" s="14" t="s">
        <v>2715</v>
      </c>
      <c r="D1250" s="13" t="s">
        <v>20</v>
      </c>
      <c r="E1250" s="14" t="s">
        <v>2713</v>
      </c>
      <c r="F1250" s="14">
        <v>2</v>
      </c>
      <c r="G1250" s="14">
        <v>65</v>
      </c>
      <c r="H1250" s="14">
        <v>25</v>
      </c>
      <c r="I1250" s="14"/>
      <c r="J1250" s="14"/>
      <c r="K1250" s="14"/>
      <c r="L1250" s="17"/>
    </row>
    <row r="1251" customHeight="1" spans="1:12">
      <c r="A1251" s="14">
        <f>MAX($A$2:A1250)+1</f>
        <v>405</v>
      </c>
      <c r="B1251" s="14" t="s">
        <v>2527</v>
      </c>
      <c r="C1251" s="22" t="s">
        <v>2716</v>
      </c>
      <c r="D1251" s="13" t="s">
        <v>15</v>
      </c>
      <c r="E1251" s="14" t="s">
        <v>2717</v>
      </c>
      <c r="F1251" s="14">
        <v>1</v>
      </c>
      <c r="G1251" s="14">
        <v>35</v>
      </c>
      <c r="H1251" s="14">
        <v>25</v>
      </c>
      <c r="I1251" s="14">
        <f t="shared" si="111"/>
        <v>875</v>
      </c>
      <c r="J1251" s="14" t="s">
        <v>17</v>
      </c>
      <c r="K1251" s="14">
        <f t="shared" si="112"/>
        <v>2625</v>
      </c>
      <c r="L1251" s="17"/>
    </row>
    <row r="1252" s="2" customFormat="1" customHeight="1" spans="1:12">
      <c r="A1252" s="14">
        <f>MAX($A$2:A1251)+1</f>
        <v>406</v>
      </c>
      <c r="B1252" s="14" t="s">
        <v>2718</v>
      </c>
      <c r="C1252" s="22" t="s">
        <v>2719</v>
      </c>
      <c r="D1252" s="13" t="s">
        <v>15</v>
      </c>
      <c r="E1252" s="14" t="s">
        <v>2720</v>
      </c>
      <c r="F1252" s="14">
        <v>2</v>
      </c>
      <c r="G1252" s="14">
        <v>65</v>
      </c>
      <c r="H1252" s="14">
        <v>25</v>
      </c>
      <c r="I1252" s="14">
        <f t="shared" si="111"/>
        <v>1625</v>
      </c>
      <c r="J1252" s="14" t="s">
        <v>2003</v>
      </c>
      <c r="K1252" s="14">
        <f>I1252*6-ROUND(I1252*2,2)</f>
        <v>6500</v>
      </c>
      <c r="L1252" s="17" t="s">
        <v>2004</v>
      </c>
    </row>
    <row r="1253" ht="30" customHeight="1" spans="1:12">
      <c r="A1253" s="14"/>
      <c r="B1253" s="14" t="s">
        <v>2721</v>
      </c>
      <c r="C1253" s="14" t="s">
        <v>2722</v>
      </c>
      <c r="D1253" s="13" t="s">
        <v>23</v>
      </c>
      <c r="E1253" s="14" t="s">
        <v>2720</v>
      </c>
      <c r="F1253" s="14">
        <v>2</v>
      </c>
      <c r="G1253" s="14">
        <v>65</v>
      </c>
      <c r="H1253" s="14">
        <v>25</v>
      </c>
      <c r="I1253" s="14"/>
      <c r="J1253" s="14"/>
      <c r="K1253" s="14"/>
      <c r="L1253" s="17"/>
    </row>
    <row r="1254" customHeight="1" spans="1:12">
      <c r="A1254" s="14">
        <f>MAX($A$2:A1253)+1</f>
        <v>407</v>
      </c>
      <c r="B1254" s="14" t="s">
        <v>2723</v>
      </c>
      <c r="C1254" s="22" t="s">
        <v>2724</v>
      </c>
      <c r="D1254" s="13" t="s">
        <v>15</v>
      </c>
      <c r="E1254" s="14" t="s">
        <v>2725</v>
      </c>
      <c r="F1254" s="14">
        <v>4</v>
      </c>
      <c r="G1254" s="14">
        <v>65</v>
      </c>
      <c r="H1254" s="14">
        <v>25</v>
      </c>
      <c r="I1254" s="14">
        <f>G1254*H1254</f>
        <v>1625</v>
      </c>
      <c r="J1254" s="14" t="s">
        <v>17</v>
      </c>
      <c r="K1254" s="14">
        <f>I1254*3</f>
        <v>4875</v>
      </c>
      <c r="L1254" s="17"/>
    </row>
    <row r="1255" customHeight="1" spans="1:12">
      <c r="A1255" s="14"/>
      <c r="B1255" s="14" t="s">
        <v>2726</v>
      </c>
      <c r="C1255" s="14" t="s">
        <v>2727</v>
      </c>
      <c r="D1255" s="13" t="s">
        <v>20</v>
      </c>
      <c r="E1255" s="14" t="s">
        <v>2725</v>
      </c>
      <c r="F1255" s="14">
        <v>4</v>
      </c>
      <c r="G1255" s="14">
        <v>65</v>
      </c>
      <c r="H1255" s="14">
        <v>25</v>
      </c>
      <c r="I1255" s="14"/>
      <c r="J1255" s="14"/>
      <c r="K1255" s="14"/>
      <c r="L1255" s="17"/>
    </row>
    <row r="1256" customHeight="1" spans="1:12">
      <c r="A1256" s="14"/>
      <c r="B1256" s="14" t="s">
        <v>528</v>
      </c>
      <c r="C1256" s="14" t="s">
        <v>1897</v>
      </c>
      <c r="D1256" s="13" t="s">
        <v>23</v>
      </c>
      <c r="E1256" s="14" t="s">
        <v>2725</v>
      </c>
      <c r="F1256" s="14">
        <v>4</v>
      </c>
      <c r="G1256" s="14">
        <v>65</v>
      </c>
      <c r="H1256" s="14">
        <v>25</v>
      </c>
      <c r="I1256" s="14"/>
      <c r="J1256" s="14"/>
      <c r="K1256" s="14"/>
      <c r="L1256" s="17"/>
    </row>
    <row r="1257" customHeight="1" spans="1:12">
      <c r="A1257" s="14"/>
      <c r="B1257" s="14" t="s">
        <v>2728</v>
      </c>
      <c r="C1257" s="14" t="s">
        <v>547</v>
      </c>
      <c r="D1257" s="13" t="s">
        <v>23</v>
      </c>
      <c r="E1257" s="14" t="s">
        <v>2725</v>
      </c>
      <c r="F1257" s="14">
        <v>4</v>
      </c>
      <c r="G1257" s="14">
        <v>65</v>
      </c>
      <c r="H1257" s="14">
        <v>25</v>
      </c>
      <c r="I1257" s="14"/>
      <c r="J1257" s="14"/>
      <c r="K1257" s="14"/>
      <c r="L1257" s="17"/>
    </row>
    <row r="1258" customHeight="1" spans="1:12">
      <c r="A1258" s="14">
        <f>MAX($A$2:A1257)+1</f>
        <v>408</v>
      </c>
      <c r="B1258" s="14" t="s">
        <v>1734</v>
      </c>
      <c r="C1258" s="22" t="s">
        <v>2729</v>
      </c>
      <c r="D1258" s="13" t="s">
        <v>15</v>
      </c>
      <c r="E1258" s="14" t="s">
        <v>2730</v>
      </c>
      <c r="F1258" s="14">
        <v>2</v>
      </c>
      <c r="G1258" s="14">
        <v>65</v>
      </c>
      <c r="H1258" s="14">
        <v>25</v>
      </c>
      <c r="I1258" s="14">
        <f>G1258*H1258</f>
        <v>1625</v>
      </c>
      <c r="J1258" s="14" t="s">
        <v>17</v>
      </c>
      <c r="K1258" s="14">
        <f>I1258*3</f>
        <v>4875</v>
      </c>
      <c r="L1258" s="17"/>
    </row>
    <row r="1259" customHeight="1" spans="1:12">
      <c r="A1259" s="14"/>
      <c r="B1259" s="14" t="s">
        <v>998</v>
      </c>
      <c r="C1259" s="14" t="s">
        <v>2731</v>
      </c>
      <c r="D1259" s="13" t="s">
        <v>20</v>
      </c>
      <c r="E1259" s="14" t="s">
        <v>2730</v>
      </c>
      <c r="F1259" s="14">
        <v>2</v>
      </c>
      <c r="G1259" s="14">
        <v>65</v>
      </c>
      <c r="H1259" s="14">
        <v>25</v>
      </c>
      <c r="I1259" s="14"/>
      <c r="J1259" s="14"/>
      <c r="K1259" s="14"/>
      <c r="L1259" s="17"/>
    </row>
    <row r="1260" customHeight="1" spans="1:12">
      <c r="A1260" s="14"/>
      <c r="B1260" s="14" t="s">
        <v>2732</v>
      </c>
      <c r="C1260" s="14" t="s">
        <v>943</v>
      </c>
      <c r="D1260" s="13" t="s">
        <v>23</v>
      </c>
      <c r="E1260" s="14" t="s">
        <v>2730</v>
      </c>
      <c r="F1260" s="14">
        <v>2</v>
      </c>
      <c r="G1260" s="14">
        <v>65</v>
      </c>
      <c r="H1260" s="14">
        <v>25</v>
      </c>
      <c r="I1260" s="14"/>
      <c r="J1260" s="14"/>
      <c r="K1260" s="14"/>
      <c r="L1260" s="17"/>
    </row>
    <row r="1261" customHeight="1" spans="1:12">
      <c r="A1261" s="14">
        <f>MAX($A$2:A1260)+1</f>
        <v>409</v>
      </c>
      <c r="B1261" s="14" t="s">
        <v>2733</v>
      </c>
      <c r="C1261" s="22" t="s">
        <v>2734</v>
      </c>
      <c r="D1261" s="13" t="s">
        <v>15</v>
      </c>
      <c r="E1261" s="14" t="s">
        <v>2735</v>
      </c>
      <c r="F1261" s="14">
        <v>3</v>
      </c>
      <c r="G1261" s="14">
        <v>65</v>
      </c>
      <c r="H1261" s="14">
        <v>25</v>
      </c>
      <c r="I1261" s="14">
        <f>G1261*H1261</f>
        <v>1625</v>
      </c>
      <c r="J1261" s="14" t="s">
        <v>17</v>
      </c>
      <c r="K1261" s="14">
        <f>I1261*3</f>
        <v>4875</v>
      </c>
      <c r="L1261" s="17"/>
    </row>
    <row r="1262" customHeight="1" spans="1:12">
      <c r="A1262" s="14"/>
      <c r="B1262" s="14" t="s">
        <v>2736</v>
      </c>
      <c r="C1262" s="14" t="s">
        <v>2737</v>
      </c>
      <c r="D1262" s="13" t="s">
        <v>20</v>
      </c>
      <c r="E1262" s="14" t="s">
        <v>2735</v>
      </c>
      <c r="F1262" s="14">
        <v>3</v>
      </c>
      <c r="G1262" s="14">
        <v>65</v>
      </c>
      <c r="H1262" s="14">
        <v>25</v>
      </c>
      <c r="I1262" s="14"/>
      <c r="J1262" s="14"/>
      <c r="K1262" s="14"/>
      <c r="L1262" s="17"/>
    </row>
    <row r="1263" customHeight="1" spans="1:12">
      <c r="A1263" s="14"/>
      <c r="B1263" s="14" t="s">
        <v>2738</v>
      </c>
      <c r="C1263" s="14" t="s">
        <v>2739</v>
      </c>
      <c r="D1263" s="13" t="s">
        <v>23</v>
      </c>
      <c r="E1263" s="14" t="s">
        <v>2735</v>
      </c>
      <c r="F1263" s="14">
        <v>3</v>
      </c>
      <c r="G1263" s="14">
        <v>65</v>
      </c>
      <c r="H1263" s="14">
        <v>25</v>
      </c>
      <c r="I1263" s="14"/>
      <c r="J1263" s="14"/>
      <c r="K1263" s="14"/>
      <c r="L1263" s="17"/>
    </row>
    <row r="1264" customHeight="1" spans="1:12">
      <c r="A1264" s="14">
        <f>MAX($A$2:A1263)+1</f>
        <v>410</v>
      </c>
      <c r="B1264" s="14" t="s">
        <v>450</v>
      </c>
      <c r="C1264" s="22" t="s">
        <v>2740</v>
      </c>
      <c r="D1264" s="13" t="s">
        <v>15</v>
      </c>
      <c r="E1264" s="14" t="s">
        <v>2741</v>
      </c>
      <c r="F1264" s="14">
        <v>3</v>
      </c>
      <c r="G1264" s="14">
        <v>65</v>
      </c>
      <c r="H1264" s="14">
        <v>25</v>
      </c>
      <c r="I1264" s="14">
        <f>G1264*H1264</f>
        <v>1625</v>
      </c>
      <c r="J1264" s="14" t="s">
        <v>17</v>
      </c>
      <c r="K1264" s="14">
        <f>I1264*3</f>
        <v>4875</v>
      </c>
      <c r="L1264" s="17"/>
    </row>
    <row r="1265" customHeight="1" spans="1:12">
      <c r="A1265" s="14"/>
      <c r="B1265" s="14" t="s">
        <v>2742</v>
      </c>
      <c r="C1265" s="14" t="s">
        <v>2743</v>
      </c>
      <c r="D1265" s="13" t="s">
        <v>20</v>
      </c>
      <c r="E1265" s="14" t="s">
        <v>2741</v>
      </c>
      <c r="F1265" s="14">
        <v>3</v>
      </c>
      <c r="G1265" s="14">
        <v>65</v>
      </c>
      <c r="H1265" s="14">
        <v>25</v>
      </c>
      <c r="I1265" s="14"/>
      <c r="J1265" s="14"/>
      <c r="K1265" s="14"/>
      <c r="L1265" s="17"/>
    </row>
    <row r="1266" customHeight="1" spans="1:12">
      <c r="A1266" s="14"/>
      <c r="B1266" s="14" t="s">
        <v>2744</v>
      </c>
      <c r="C1266" s="14" t="s">
        <v>2745</v>
      </c>
      <c r="D1266" s="13" t="s">
        <v>23</v>
      </c>
      <c r="E1266" s="14" t="s">
        <v>2741</v>
      </c>
      <c r="F1266" s="14">
        <v>3</v>
      </c>
      <c r="G1266" s="14">
        <v>65</v>
      </c>
      <c r="H1266" s="14">
        <v>25</v>
      </c>
      <c r="I1266" s="14"/>
      <c r="J1266" s="14"/>
      <c r="K1266" s="14"/>
      <c r="L1266" s="17"/>
    </row>
    <row r="1267" customHeight="1" spans="1:12">
      <c r="A1267" s="14">
        <f>MAX($A$2:A1266)+1</f>
        <v>411</v>
      </c>
      <c r="B1267" s="14" t="s">
        <v>2746</v>
      </c>
      <c r="C1267" s="22" t="s">
        <v>2747</v>
      </c>
      <c r="D1267" s="13" t="s">
        <v>15</v>
      </c>
      <c r="E1267" s="14" t="s">
        <v>2748</v>
      </c>
      <c r="F1267" s="14">
        <v>4</v>
      </c>
      <c r="G1267" s="14">
        <v>65</v>
      </c>
      <c r="H1267" s="14">
        <v>25</v>
      </c>
      <c r="I1267" s="14">
        <f>G1267*H1267</f>
        <v>1625</v>
      </c>
      <c r="J1267" s="14" t="s">
        <v>17</v>
      </c>
      <c r="K1267" s="14">
        <f>I1267*3</f>
        <v>4875</v>
      </c>
      <c r="L1267" s="17"/>
    </row>
    <row r="1268" customHeight="1" spans="1:12">
      <c r="A1268" s="14"/>
      <c r="B1268" s="14" t="s">
        <v>2749</v>
      </c>
      <c r="C1268" s="14" t="s">
        <v>2750</v>
      </c>
      <c r="D1268" s="13" t="s">
        <v>20</v>
      </c>
      <c r="E1268" s="14" t="s">
        <v>2748</v>
      </c>
      <c r="F1268" s="14">
        <v>4</v>
      </c>
      <c r="G1268" s="14">
        <v>65</v>
      </c>
      <c r="H1268" s="14">
        <v>25</v>
      </c>
      <c r="I1268" s="14"/>
      <c r="J1268" s="14"/>
      <c r="K1268" s="14"/>
      <c r="L1268" s="17"/>
    </row>
    <row r="1269" customHeight="1" spans="1:12">
      <c r="A1269" s="14"/>
      <c r="B1269" s="14" t="s">
        <v>1806</v>
      </c>
      <c r="C1269" s="14" t="s">
        <v>2751</v>
      </c>
      <c r="D1269" s="13" t="s">
        <v>23</v>
      </c>
      <c r="E1269" s="14" t="s">
        <v>2748</v>
      </c>
      <c r="F1269" s="14">
        <v>4</v>
      </c>
      <c r="G1269" s="14">
        <v>65</v>
      </c>
      <c r="H1269" s="14">
        <v>25</v>
      </c>
      <c r="I1269" s="14"/>
      <c r="J1269" s="14"/>
      <c r="K1269" s="14"/>
      <c r="L1269" s="17"/>
    </row>
    <row r="1270" customHeight="1" spans="1:12">
      <c r="A1270" s="14"/>
      <c r="B1270" s="14" t="s">
        <v>2752</v>
      </c>
      <c r="C1270" s="14" t="s">
        <v>1964</v>
      </c>
      <c r="D1270" s="13" t="s">
        <v>23</v>
      </c>
      <c r="E1270" s="14" t="s">
        <v>2748</v>
      </c>
      <c r="F1270" s="14">
        <v>4</v>
      </c>
      <c r="G1270" s="14">
        <v>65</v>
      </c>
      <c r="H1270" s="14">
        <v>25</v>
      </c>
      <c r="I1270" s="14"/>
      <c r="J1270" s="14"/>
      <c r="K1270" s="14"/>
      <c r="L1270" s="17"/>
    </row>
    <row r="1271" customHeight="1" spans="1:12">
      <c r="A1271" s="14">
        <f>MAX($A$2:A1270)+1</f>
        <v>412</v>
      </c>
      <c r="B1271" s="14" t="s">
        <v>2753</v>
      </c>
      <c r="C1271" s="22" t="s">
        <v>2754</v>
      </c>
      <c r="D1271" s="13" t="s">
        <v>15</v>
      </c>
      <c r="E1271" s="14" t="s">
        <v>2755</v>
      </c>
      <c r="F1271" s="14">
        <v>3</v>
      </c>
      <c r="G1271" s="14">
        <v>65</v>
      </c>
      <c r="H1271" s="14">
        <v>25</v>
      </c>
      <c r="I1271" s="14">
        <f>G1271*H1271</f>
        <v>1625</v>
      </c>
      <c r="J1271" s="14" t="s">
        <v>17</v>
      </c>
      <c r="K1271" s="14">
        <f>I1271*3</f>
        <v>4875</v>
      </c>
      <c r="L1271" s="17"/>
    </row>
    <row r="1272" customHeight="1" spans="1:12">
      <c r="A1272" s="14"/>
      <c r="B1272" s="14" t="s">
        <v>243</v>
      </c>
      <c r="C1272" s="14" t="s">
        <v>2756</v>
      </c>
      <c r="D1272" s="13" t="s">
        <v>20</v>
      </c>
      <c r="E1272" s="14" t="s">
        <v>2755</v>
      </c>
      <c r="F1272" s="14">
        <v>3</v>
      </c>
      <c r="G1272" s="14">
        <v>65</v>
      </c>
      <c r="H1272" s="14">
        <v>25</v>
      </c>
      <c r="I1272" s="14"/>
      <c r="J1272" s="14"/>
      <c r="K1272" s="14"/>
      <c r="L1272" s="17"/>
    </row>
    <row r="1273" customHeight="1" spans="1:12">
      <c r="A1273" s="14"/>
      <c r="B1273" s="14" t="s">
        <v>2757</v>
      </c>
      <c r="C1273" s="14" t="s">
        <v>2758</v>
      </c>
      <c r="D1273" s="13" t="s">
        <v>23</v>
      </c>
      <c r="E1273" s="14" t="s">
        <v>2755</v>
      </c>
      <c r="F1273" s="14">
        <v>3</v>
      </c>
      <c r="G1273" s="14">
        <v>65</v>
      </c>
      <c r="H1273" s="14">
        <v>25</v>
      </c>
      <c r="I1273" s="14"/>
      <c r="J1273" s="14"/>
      <c r="K1273" s="14"/>
      <c r="L1273" s="17"/>
    </row>
    <row r="1274" customHeight="1" spans="1:12">
      <c r="A1274" s="14"/>
      <c r="B1274" s="14" t="s">
        <v>2759</v>
      </c>
      <c r="C1274" s="14" t="s">
        <v>2760</v>
      </c>
      <c r="D1274" s="13" t="s">
        <v>23</v>
      </c>
      <c r="E1274" s="14" t="s">
        <v>2755</v>
      </c>
      <c r="F1274" s="14">
        <v>3</v>
      </c>
      <c r="G1274" s="14">
        <v>65</v>
      </c>
      <c r="H1274" s="14">
        <v>25</v>
      </c>
      <c r="I1274" s="14"/>
      <c r="J1274" s="14"/>
      <c r="K1274" s="14"/>
      <c r="L1274" s="17"/>
    </row>
    <row r="1275" customHeight="1" spans="1:12">
      <c r="A1275" s="14">
        <f>MAX($A$2:A1274)+1</f>
        <v>413</v>
      </c>
      <c r="B1275" s="14" t="s">
        <v>2761</v>
      </c>
      <c r="C1275" s="22" t="s">
        <v>2762</v>
      </c>
      <c r="D1275" s="13" t="s">
        <v>15</v>
      </c>
      <c r="E1275" s="14" t="s">
        <v>2763</v>
      </c>
      <c r="F1275" s="14">
        <v>2</v>
      </c>
      <c r="G1275" s="14">
        <v>65</v>
      </c>
      <c r="H1275" s="14">
        <v>25</v>
      </c>
      <c r="I1275" s="14">
        <f>G1275*H1275</f>
        <v>1625</v>
      </c>
      <c r="J1275" s="14" t="s">
        <v>17</v>
      </c>
      <c r="K1275" s="14">
        <f>I1275*3</f>
        <v>4875</v>
      </c>
      <c r="L1275" s="17"/>
    </row>
    <row r="1276" customHeight="1" spans="1:12">
      <c r="A1276" s="14"/>
      <c r="B1276" s="14" t="s">
        <v>2764</v>
      </c>
      <c r="C1276" s="14" t="s">
        <v>2765</v>
      </c>
      <c r="D1276" s="13" t="s">
        <v>23</v>
      </c>
      <c r="E1276" s="14" t="s">
        <v>2763</v>
      </c>
      <c r="F1276" s="14">
        <v>2</v>
      </c>
      <c r="G1276" s="14">
        <v>65</v>
      </c>
      <c r="H1276" s="14">
        <v>25</v>
      </c>
      <c r="I1276" s="14"/>
      <c r="J1276" s="14"/>
      <c r="K1276" s="14"/>
      <c r="L1276" s="17"/>
    </row>
    <row r="1277" customHeight="1" spans="1:12">
      <c r="A1277" s="14">
        <f>MAX($A$2:A1276)+1</f>
        <v>414</v>
      </c>
      <c r="B1277" s="14" t="s">
        <v>651</v>
      </c>
      <c r="C1277" s="22" t="s">
        <v>2766</v>
      </c>
      <c r="D1277" s="13" t="s">
        <v>15</v>
      </c>
      <c r="E1277" s="14" t="s">
        <v>2767</v>
      </c>
      <c r="F1277" s="14">
        <v>4</v>
      </c>
      <c r="G1277" s="14">
        <v>65</v>
      </c>
      <c r="H1277" s="14">
        <v>25</v>
      </c>
      <c r="I1277" s="14">
        <f>G1277*H1277</f>
        <v>1625</v>
      </c>
      <c r="J1277" s="14" t="s">
        <v>17</v>
      </c>
      <c r="K1277" s="14">
        <f>I1277*3</f>
        <v>4875</v>
      </c>
      <c r="L1277" s="17"/>
    </row>
    <row r="1278" customHeight="1" spans="1:12">
      <c r="A1278" s="14"/>
      <c r="B1278" s="14" t="s">
        <v>2768</v>
      </c>
      <c r="C1278" s="14" t="s">
        <v>2769</v>
      </c>
      <c r="D1278" s="13" t="s">
        <v>20</v>
      </c>
      <c r="E1278" s="14" t="s">
        <v>2767</v>
      </c>
      <c r="F1278" s="14">
        <v>4</v>
      </c>
      <c r="G1278" s="14">
        <v>65</v>
      </c>
      <c r="H1278" s="14">
        <v>25</v>
      </c>
      <c r="I1278" s="14"/>
      <c r="J1278" s="14"/>
      <c r="K1278" s="14"/>
      <c r="L1278" s="17"/>
    </row>
    <row r="1279" customHeight="1" spans="1:12">
      <c r="A1279" s="14"/>
      <c r="B1279" s="14" t="s">
        <v>840</v>
      </c>
      <c r="C1279" s="14" t="s">
        <v>2770</v>
      </c>
      <c r="D1279" s="13" t="s">
        <v>23</v>
      </c>
      <c r="E1279" s="14" t="s">
        <v>2767</v>
      </c>
      <c r="F1279" s="14">
        <v>4</v>
      </c>
      <c r="G1279" s="14">
        <v>65</v>
      </c>
      <c r="H1279" s="14">
        <v>25</v>
      </c>
      <c r="I1279" s="14"/>
      <c r="J1279" s="14"/>
      <c r="K1279" s="14"/>
      <c r="L1279" s="17"/>
    </row>
    <row r="1280" customHeight="1" spans="1:12">
      <c r="A1280" s="14"/>
      <c r="B1280" s="14" t="s">
        <v>840</v>
      </c>
      <c r="C1280" s="14" t="s">
        <v>2771</v>
      </c>
      <c r="D1280" s="13" t="s">
        <v>23</v>
      </c>
      <c r="E1280" s="14" t="s">
        <v>2767</v>
      </c>
      <c r="F1280" s="14">
        <v>4</v>
      </c>
      <c r="G1280" s="14">
        <v>65</v>
      </c>
      <c r="H1280" s="14">
        <v>25</v>
      </c>
      <c r="I1280" s="14"/>
      <c r="J1280" s="14"/>
      <c r="K1280" s="14"/>
      <c r="L1280" s="17"/>
    </row>
    <row r="1281" customHeight="1" spans="1:12">
      <c r="A1281" s="14">
        <f>MAX($A$2:A1280)+1</f>
        <v>415</v>
      </c>
      <c r="B1281" s="14" t="s">
        <v>2772</v>
      </c>
      <c r="C1281" s="22" t="s">
        <v>2678</v>
      </c>
      <c r="D1281" s="13" t="s">
        <v>15</v>
      </c>
      <c r="E1281" s="14" t="s">
        <v>2773</v>
      </c>
      <c r="F1281" s="14">
        <v>3</v>
      </c>
      <c r="G1281" s="14">
        <v>65</v>
      </c>
      <c r="H1281" s="14">
        <v>25</v>
      </c>
      <c r="I1281" s="14">
        <f t="shared" ref="I1281:I1285" si="113">G1281*H1281</f>
        <v>1625</v>
      </c>
      <c r="J1281" s="14" t="s">
        <v>17</v>
      </c>
      <c r="K1281" s="14">
        <f t="shared" ref="K1281:K1285" si="114">I1281*3</f>
        <v>4875</v>
      </c>
      <c r="L1281" s="17"/>
    </row>
    <row r="1282" customHeight="1" spans="1:12">
      <c r="A1282" s="14"/>
      <c r="B1282" s="14" t="s">
        <v>2774</v>
      </c>
      <c r="C1282" s="14" t="s">
        <v>2775</v>
      </c>
      <c r="D1282" s="13" t="s">
        <v>20</v>
      </c>
      <c r="E1282" s="14" t="s">
        <v>2773</v>
      </c>
      <c r="F1282" s="14">
        <v>3</v>
      </c>
      <c r="G1282" s="14">
        <v>65</v>
      </c>
      <c r="H1282" s="14">
        <v>25</v>
      </c>
      <c r="I1282" s="14"/>
      <c r="J1282" s="14"/>
      <c r="K1282" s="14"/>
      <c r="L1282" s="17"/>
    </row>
    <row r="1283" customHeight="1" spans="1:12">
      <c r="A1283" s="14"/>
      <c r="B1283" s="14" t="s">
        <v>2776</v>
      </c>
      <c r="C1283" s="14" t="s">
        <v>2777</v>
      </c>
      <c r="D1283" s="13" t="s">
        <v>23</v>
      </c>
      <c r="E1283" s="14" t="s">
        <v>2773</v>
      </c>
      <c r="F1283" s="14">
        <v>3</v>
      </c>
      <c r="G1283" s="14">
        <v>65</v>
      </c>
      <c r="H1283" s="14">
        <v>25</v>
      </c>
      <c r="I1283" s="14"/>
      <c r="J1283" s="14"/>
      <c r="K1283" s="14"/>
      <c r="L1283" s="17"/>
    </row>
    <row r="1284" customHeight="1" spans="1:12">
      <c r="A1284" s="14">
        <f>MAX($A$2:A1283)+1</f>
        <v>416</v>
      </c>
      <c r="B1284" s="14" t="s">
        <v>2778</v>
      </c>
      <c r="C1284" s="23" t="s">
        <v>2779</v>
      </c>
      <c r="D1284" s="13" t="s">
        <v>15</v>
      </c>
      <c r="E1284" s="14" t="s">
        <v>2780</v>
      </c>
      <c r="F1284" s="14">
        <v>1</v>
      </c>
      <c r="G1284" s="14">
        <v>35</v>
      </c>
      <c r="H1284" s="14">
        <v>25</v>
      </c>
      <c r="I1284" s="14">
        <f t="shared" si="113"/>
        <v>875</v>
      </c>
      <c r="J1284" s="14" t="s">
        <v>17</v>
      </c>
      <c r="K1284" s="14">
        <f t="shared" si="114"/>
        <v>2625</v>
      </c>
      <c r="L1284" s="17"/>
    </row>
    <row r="1285" customHeight="1" spans="1:12">
      <c r="A1285" s="14">
        <f>MAX($A$2:A1284)+1</f>
        <v>417</v>
      </c>
      <c r="B1285" s="14" t="s">
        <v>1529</v>
      </c>
      <c r="C1285" s="22" t="s">
        <v>2781</v>
      </c>
      <c r="D1285" s="13" t="s">
        <v>15</v>
      </c>
      <c r="E1285" s="14" t="s">
        <v>2782</v>
      </c>
      <c r="F1285" s="14">
        <v>4</v>
      </c>
      <c r="G1285" s="14">
        <v>65</v>
      </c>
      <c r="H1285" s="14">
        <v>25</v>
      </c>
      <c r="I1285" s="14">
        <f t="shared" si="113"/>
        <v>1625</v>
      </c>
      <c r="J1285" s="14" t="s">
        <v>17</v>
      </c>
      <c r="K1285" s="14">
        <f t="shared" si="114"/>
        <v>4875</v>
      </c>
      <c r="L1285" s="17"/>
    </row>
    <row r="1286" customHeight="1" spans="1:12">
      <c r="A1286" s="14"/>
      <c r="B1286" s="14" t="s">
        <v>2783</v>
      </c>
      <c r="C1286" s="14" t="s">
        <v>2784</v>
      </c>
      <c r="D1286" s="13" t="s">
        <v>20</v>
      </c>
      <c r="E1286" s="14" t="s">
        <v>2782</v>
      </c>
      <c r="F1286" s="14">
        <v>4</v>
      </c>
      <c r="G1286" s="14">
        <v>65</v>
      </c>
      <c r="H1286" s="14">
        <v>25</v>
      </c>
      <c r="I1286" s="14"/>
      <c r="J1286" s="14"/>
      <c r="K1286" s="14"/>
      <c r="L1286" s="17"/>
    </row>
    <row r="1287" customHeight="1" spans="1:12">
      <c r="A1287" s="14"/>
      <c r="B1287" s="14" t="s">
        <v>240</v>
      </c>
      <c r="C1287" s="14" t="s">
        <v>2785</v>
      </c>
      <c r="D1287" s="13" t="s">
        <v>23</v>
      </c>
      <c r="E1287" s="14" t="s">
        <v>2782</v>
      </c>
      <c r="F1287" s="14">
        <v>4</v>
      </c>
      <c r="G1287" s="14">
        <v>65</v>
      </c>
      <c r="H1287" s="14">
        <v>25</v>
      </c>
      <c r="I1287" s="14"/>
      <c r="J1287" s="14"/>
      <c r="K1287" s="14"/>
      <c r="L1287" s="17"/>
    </row>
    <row r="1288" customHeight="1" spans="1:12">
      <c r="A1288" s="14"/>
      <c r="B1288" s="14" t="s">
        <v>240</v>
      </c>
      <c r="C1288" s="14" t="s">
        <v>2786</v>
      </c>
      <c r="D1288" s="13" t="s">
        <v>23</v>
      </c>
      <c r="E1288" s="14" t="s">
        <v>2782</v>
      </c>
      <c r="F1288" s="14">
        <v>4</v>
      </c>
      <c r="G1288" s="14">
        <v>65</v>
      </c>
      <c r="H1288" s="14">
        <v>25</v>
      </c>
      <c r="I1288" s="14"/>
      <c r="J1288" s="14"/>
      <c r="K1288" s="14"/>
      <c r="L1288" s="17"/>
    </row>
    <row r="1289" customHeight="1" spans="1:12">
      <c r="A1289" s="14">
        <f>MAX($A$2:A1288)+1</f>
        <v>418</v>
      </c>
      <c r="B1289" s="14" t="s">
        <v>2787</v>
      </c>
      <c r="C1289" s="22" t="s">
        <v>2788</v>
      </c>
      <c r="D1289" s="13" t="s">
        <v>15</v>
      </c>
      <c r="E1289" s="14" t="s">
        <v>2789</v>
      </c>
      <c r="F1289" s="14">
        <v>1</v>
      </c>
      <c r="G1289" s="14">
        <v>35</v>
      </c>
      <c r="H1289" s="14">
        <v>25</v>
      </c>
      <c r="I1289" s="14">
        <f>G1289*H1289</f>
        <v>875</v>
      </c>
      <c r="J1289" s="14" t="s">
        <v>17</v>
      </c>
      <c r="K1289" s="14">
        <f t="shared" ref="K1289:K1292" si="115">I1289*3</f>
        <v>2625</v>
      </c>
      <c r="L1289" s="17"/>
    </row>
    <row r="1290" customHeight="1" spans="1:12">
      <c r="A1290" s="14">
        <f>MAX($A$2:A1289)+1</f>
        <v>419</v>
      </c>
      <c r="B1290" s="14" t="s">
        <v>2790</v>
      </c>
      <c r="C1290" s="22" t="s">
        <v>2791</v>
      </c>
      <c r="D1290" s="13" t="s">
        <v>15</v>
      </c>
      <c r="E1290" s="14" t="s">
        <v>2792</v>
      </c>
      <c r="F1290" s="14">
        <v>2</v>
      </c>
      <c r="G1290" s="14">
        <v>65</v>
      </c>
      <c r="H1290" s="14">
        <v>25</v>
      </c>
      <c r="I1290" s="14">
        <f>G1290*H1290</f>
        <v>1625</v>
      </c>
      <c r="J1290" s="14" t="s">
        <v>17</v>
      </c>
      <c r="K1290" s="14">
        <f t="shared" si="115"/>
        <v>4875</v>
      </c>
      <c r="L1290" s="17"/>
    </row>
    <row r="1291" customHeight="1" spans="1:12">
      <c r="A1291" s="14"/>
      <c r="B1291" s="14" t="s">
        <v>2793</v>
      </c>
      <c r="C1291" s="14" t="s">
        <v>2794</v>
      </c>
      <c r="D1291" s="13" t="s">
        <v>23</v>
      </c>
      <c r="E1291" s="14" t="s">
        <v>2792</v>
      </c>
      <c r="F1291" s="14">
        <v>2</v>
      </c>
      <c r="G1291" s="14">
        <v>65</v>
      </c>
      <c r="H1291" s="14">
        <v>25</v>
      </c>
      <c r="I1291" s="14"/>
      <c r="J1291" s="14"/>
      <c r="K1291" s="14"/>
      <c r="L1291" s="17"/>
    </row>
    <row r="1292" customHeight="1" spans="1:12">
      <c r="A1292" s="14">
        <f>MAX($A$2:A1291)+1</f>
        <v>420</v>
      </c>
      <c r="B1292" s="14" t="s">
        <v>2795</v>
      </c>
      <c r="C1292" s="22" t="s">
        <v>2796</v>
      </c>
      <c r="D1292" s="13" t="s">
        <v>15</v>
      </c>
      <c r="E1292" s="14" t="s">
        <v>2797</v>
      </c>
      <c r="F1292" s="14">
        <v>4</v>
      </c>
      <c r="G1292" s="14">
        <v>65</v>
      </c>
      <c r="H1292" s="14">
        <v>25</v>
      </c>
      <c r="I1292" s="14">
        <f t="shared" ref="I1292:I1297" si="116">G1292*H1292</f>
        <v>1625</v>
      </c>
      <c r="J1292" s="14" t="s">
        <v>17</v>
      </c>
      <c r="K1292" s="14">
        <f t="shared" si="115"/>
        <v>4875</v>
      </c>
      <c r="L1292" s="17"/>
    </row>
    <row r="1293" customHeight="1" spans="1:12">
      <c r="A1293" s="14"/>
      <c r="B1293" s="14" t="s">
        <v>2798</v>
      </c>
      <c r="C1293" s="14" t="s">
        <v>2799</v>
      </c>
      <c r="D1293" s="13" t="s">
        <v>20</v>
      </c>
      <c r="E1293" s="14" t="s">
        <v>2797</v>
      </c>
      <c r="F1293" s="14">
        <v>4</v>
      </c>
      <c r="G1293" s="14">
        <v>65</v>
      </c>
      <c r="H1293" s="14">
        <v>25</v>
      </c>
      <c r="I1293" s="14"/>
      <c r="J1293" s="14"/>
      <c r="K1293" s="14"/>
      <c r="L1293" s="17"/>
    </row>
    <row r="1294" customHeight="1" spans="1:12">
      <c r="A1294" s="14"/>
      <c r="B1294" s="14" t="s">
        <v>2800</v>
      </c>
      <c r="C1294" s="14" t="s">
        <v>2801</v>
      </c>
      <c r="D1294" s="13" t="s">
        <v>23</v>
      </c>
      <c r="E1294" s="14" t="s">
        <v>2797</v>
      </c>
      <c r="F1294" s="14">
        <v>4</v>
      </c>
      <c r="G1294" s="14">
        <v>65</v>
      </c>
      <c r="H1294" s="14">
        <v>25</v>
      </c>
      <c r="I1294" s="14"/>
      <c r="J1294" s="14"/>
      <c r="K1294" s="14"/>
      <c r="L1294" s="17"/>
    </row>
    <row r="1295" customHeight="1" spans="1:12">
      <c r="A1295" s="14"/>
      <c r="B1295" s="14" t="s">
        <v>2802</v>
      </c>
      <c r="C1295" s="14" t="s">
        <v>62</v>
      </c>
      <c r="D1295" s="13" t="s">
        <v>23</v>
      </c>
      <c r="E1295" s="14" t="s">
        <v>2797</v>
      </c>
      <c r="F1295" s="14">
        <v>4</v>
      </c>
      <c r="G1295" s="14">
        <v>65</v>
      </c>
      <c r="H1295" s="14">
        <v>25</v>
      </c>
      <c r="I1295" s="14"/>
      <c r="J1295" s="14"/>
      <c r="K1295" s="14"/>
      <c r="L1295" s="17"/>
    </row>
    <row r="1296" customHeight="1" spans="1:12">
      <c r="A1296" s="14">
        <f>MAX($A$2:A1295)+1</f>
        <v>421</v>
      </c>
      <c r="B1296" s="14" t="s">
        <v>2803</v>
      </c>
      <c r="C1296" s="22" t="s">
        <v>2804</v>
      </c>
      <c r="D1296" s="13" t="s">
        <v>15</v>
      </c>
      <c r="E1296" s="14" t="s">
        <v>2805</v>
      </c>
      <c r="F1296" s="14">
        <v>1</v>
      </c>
      <c r="G1296" s="14">
        <v>35</v>
      </c>
      <c r="H1296" s="14">
        <v>25</v>
      </c>
      <c r="I1296" s="14">
        <f t="shared" si="116"/>
        <v>875</v>
      </c>
      <c r="J1296" s="14" t="s">
        <v>17</v>
      </c>
      <c r="K1296" s="14">
        <f t="shared" ref="K1296:K1300" si="117">I1296*3</f>
        <v>2625</v>
      </c>
      <c r="L1296" s="17"/>
    </row>
    <row r="1297" customHeight="1" spans="1:12">
      <c r="A1297" s="14">
        <f>MAX($A$2:A1296)+1</f>
        <v>422</v>
      </c>
      <c r="B1297" s="14" t="s">
        <v>122</v>
      </c>
      <c r="C1297" s="22" t="s">
        <v>2806</v>
      </c>
      <c r="D1297" s="13" t="s">
        <v>15</v>
      </c>
      <c r="E1297" s="14" t="s">
        <v>2807</v>
      </c>
      <c r="F1297" s="14">
        <v>3</v>
      </c>
      <c r="G1297" s="14">
        <v>65</v>
      </c>
      <c r="H1297" s="14">
        <v>25</v>
      </c>
      <c r="I1297" s="14">
        <f t="shared" si="116"/>
        <v>1625</v>
      </c>
      <c r="J1297" s="14" t="s">
        <v>17</v>
      </c>
      <c r="K1297" s="14">
        <f t="shared" si="117"/>
        <v>4875</v>
      </c>
      <c r="L1297" s="17" t="s">
        <v>2553</v>
      </c>
    </row>
    <row r="1298" customHeight="1" spans="1:12">
      <c r="A1298" s="14"/>
      <c r="B1298" s="14" t="s">
        <v>2808</v>
      </c>
      <c r="C1298" s="14" t="s">
        <v>2174</v>
      </c>
      <c r="D1298" s="13" t="s">
        <v>20</v>
      </c>
      <c r="E1298" s="14" t="s">
        <v>2807</v>
      </c>
      <c r="F1298" s="14">
        <v>3</v>
      </c>
      <c r="G1298" s="14">
        <v>65</v>
      </c>
      <c r="H1298" s="14">
        <v>25</v>
      </c>
      <c r="I1298" s="14"/>
      <c r="J1298" s="14"/>
      <c r="K1298" s="14"/>
      <c r="L1298" s="17"/>
    </row>
    <row r="1299" customHeight="1" spans="1:12">
      <c r="A1299" s="14"/>
      <c r="B1299" s="14" t="s">
        <v>2809</v>
      </c>
      <c r="C1299" s="14" t="s">
        <v>2228</v>
      </c>
      <c r="D1299" s="13" t="s">
        <v>23</v>
      </c>
      <c r="E1299" s="14" t="s">
        <v>2807</v>
      </c>
      <c r="F1299" s="14">
        <v>3</v>
      </c>
      <c r="G1299" s="14">
        <v>65</v>
      </c>
      <c r="H1299" s="14">
        <v>25</v>
      </c>
      <c r="I1299" s="14"/>
      <c r="J1299" s="14"/>
      <c r="K1299" s="14"/>
      <c r="L1299" s="17"/>
    </row>
    <row r="1300" customHeight="1" spans="1:12">
      <c r="A1300" s="14">
        <f>MAX($A$2:A1299)+1</f>
        <v>423</v>
      </c>
      <c r="B1300" s="14" t="s">
        <v>2810</v>
      </c>
      <c r="C1300" s="22" t="s">
        <v>2811</v>
      </c>
      <c r="D1300" s="13" t="s">
        <v>15</v>
      </c>
      <c r="E1300" s="14" t="s">
        <v>2812</v>
      </c>
      <c r="F1300" s="14">
        <v>3</v>
      </c>
      <c r="G1300" s="14">
        <v>65</v>
      </c>
      <c r="H1300" s="14">
        <v>25</v>
      </c>
      <c r="I1300" s="14">
        <f>G1300*H1300</f>
        <v>1625</v>
      </c>
      <c r="J1300" s="14" t="s">
        <v>17</v>
      </c>
      <c r="K1300" s="14">
        <f t="shared" si="117"/>
        <v>4875</v>
      </c>
      <c r="L1300" s="17"/>
    </row>
    <row r="1301" customHeight="1" spans="1:12">
      <c r="A1301" s="14"/>
      <c r="B1301" s="14" t="s">
        <v>2813</v>
      </c>
      <c r="C1301" s="14" t="s">
        <v>2814</v>
      </c>
      <c r="D1301" s="13" t="s">
        <v>20</v>
      </c>
      <c r="E1301" s="14" t="s">
        <v>2812</v>
      </c>
      <c r="F1301" s="14">
        <v>3</v>
      </c>
      <c r="G1301" s="14">
        <v>65</v>
      </c>
      <c r="H1301" s="14">
        <v>25</v>
      </c>
      <c r="I1301" s="14"/>
      <c r="J1301" s="14"/>
      <c r="K1301" s="14"/>
      <c r="L1301" s="17"/>
    </row>
    <row r="1302" customHeight="1" spans="1:12">
      <c r="A1302" s="14"/>
      <c r="B1302" s="14" t="s">
        <v>2815</v>
      </c>
      <c r="C1302" s="14" t="s">
        <v>2816</v>
      </c>
      <c r="D1302" s="13" t="s">
        <v>23</v>
      </c>
      <c r="E1302" s="14" t="s">
        <v>2812</v>
      </c>
      <c r="F1302" s="14">
        <v>3</v>
      </c>
      <c r="G1302" s="14">
        <v>65</v>
      </c>
      <c r="H1302" s="14">
        <v>25</v>
      </c>
      <c r="I1302" s="14"/>
      <c r="J1302" s="14"/>
      <c r="K1302" s="14"/>
      <c r="L1302" s="17"/>
    </row>
    <row r="1303" customHeight="1" spans="1:12">
      <c r="A1303" s="14">
        <f>MAX($A$2:A1302)+1</f>
        <v>424</v>
      </c>
      <c r="B1303" s="14" t="s">
        <v>2817</v>
      </c>
      <c r="C1303" s="22" t="s">
        <v>2818</v>
      </c>
      <c r="D1303" s="13" t="s">
        <v>15</v>
      </c>
      <c r="E1303" s="14" t="s">
        <v>2819</v>
      </c>
      <c r="F1303" s="14">
        <v>4</v>
      </c>
      <c r="G1303" s="14">
        <v>65</v>
      </c>
      <c r="H1303" s="14">
        <v>25</v>
      </c>
      <c r="I1303" s="14">
        <f>G1303*H1303</f>
        <v>1625</v>
      </c>
      <c r="J1303" s="14" t="s">
        <v>17</v>
      </c>
      <c r="K1303" s="14">
        <f>I1303*3</f>
        <v>4875</v>
      </c>
      <c r="L1303" s="17"/>
    </row>
    <row r="1304" customHeight="1" spans="1:12">
      <c r="A1304" s="14"/>
      <c r="B1304" s="14" t="s">
        <v>2820</v>
      </c>
      <c r="C1304" s="14" t="s">
        <v>2821</v>
      </c>
      <c r="D1304" s="13" t="s">
        <v>20</v>
      </c>
      <c r="E1304" s="14" t="s">
        <v>2819</v>
      </c>
      <c r="F1304" s="14">
        <v>4</v>
      </c>
      <c r="G1304" s="14">
        <v>65</v>
      </c>
      <c r="H1304" s="14">
        <v>25</v>
      </c>
      <c r="I1304" s="14"/>
      <c r="J1304" s="14"/>
      <c r="K1304" s="14"/>
      <c r="L1304" s="17"/>
    </row>
    <row r="1305" customHeight="1" spans="1:12">
      <c r="A1305" s="14"/>
      <c r="B1305" s="14" t="s">
        <v>2822</v>
      </c>
      <c r="C1305" s="14" t="s">
        <v>2823</v>
      </c>
      <c r="D1305" s="13" t="s">
        <v>23</v>
      </c>
      <c r="E1305" s="14" t="s">
        <v>2819</v>
      </c>
      <c r="F1305" s="14">
        <v>4</v>
      </c>
      <c r="G1305" s="14">
        <v>65</v>
      </c>
      <c r="H1305" s="14">
        <v>25</v>
      </c>
      <c r="I1305" s="14"/>
      <c r="J1305" s="14"/>
      <c r="K1305" s="14"/>
      <c r="L1305" s="17"/>
    </row>
    <row r="1306" customHeight="1" spans="1:12">
      <c r="A1306" s="14"/>
      <c r="B1306" s="14" t="s">
        <v>2824</v>
      </c>
      <c r="C1306" s="14" t="s">
        <v>2825</v>
      </c>
      <c r="D1306" s="13" t="s">
        <v>23</v>
      </c>
      <c r="E1306" s="14" t="s">
        <v>2819</v>
      </c>
      <c r="F1306" s="14">
        <v>4</v>
      </c>
      <c r="G1306" s="14">
        <v>65</v>
      </c>
      <c r="H1306" s="14">
        <v>25</v>
      </c>
      <c r="I1306" s="14"/>
      <c r="J1306" s="14"/>
      <c r="K1306" s="14"/>
      <c r="L1306" s="17"/>
    </row>
    <row r="1307" customHeight="1" spans="1:12">
      <c r="A1307" s="14">
        <f>MAX($A$2:A1306)+1</f>
        <v>425</v>
      </c>
      <c r="B1307" s="14" t="s">
        <v>240</v>
      </c>
      <c r="C1307" s="22" t="s">
        <v>2826</v>
      </c>
      <c r="D1307" s="13" t="s">
        <v>15</v>
      </c>
      <c r="E1307" s="14" t="s">
        <v>2827</v>
      </c>
      <c r="F1307" s="14">
        <v>2</v>
      </c>
      <c r="G1307" s="14">
        <v>65</v>
      </c>
      <c r="H1307" s="14">
        <v>25</v>
      </c>
      <c r="I1307" s="14">
        <f>G1307*H1307</f>
        <v>1625</v>
      </c>
      <c r="J1307" s="14" t="s">
        <v>17</v>
      </c>
      <c r="K1307" s="14">
        <f>I1307*3</f>
        <v>4875</v>
      </c>
      <c r="L1307" s="17"/>
    </row>
    <row r="1308" customHeight="1" spans="1:12">
      <c r="A1308" s="14"/>
      <c r="B1308" s="14" t="s">
        <v>2262</v>
      </c>
      <c r="C1308" s="14" t="s">
        <v>2828</v>
      </c>
      <c r="D1308" s="13" t="s">
        <v>20</v>
      </c>
      <c r="E1308" s="14" t="s">
        <v>2827</v>
      </c>
      <c r="F1308" s="14">
        <v>2</v>
      </c>
      <c r="G1308" s="14">
        <v>65</v>
      </c>
      <c r="H1308" s="14">
        <v>25</v>
      </c>
      <c r="I1308" s="14"/>
      <c r="J1308" s="14"/>
      <c r="K1308" s="14"/>
      <c r="L1308" s="17"/>
    </row>
    <row r="1309" customHeight="1" spans="1:12">
      <c r="A1309" s="14">
        <f>MAX($A$2:A1308)+1</f>
        <v>426</v>
      </c>
      <c r="B1309" s="14" t="s">
        <v>2829</v>
      </c>
      <c r="C1309" s="22" t="s">
        <v>2830</v>
      </c>
      <c r="D1309" s="13" t="s">
        <v>15</v>
      </c>
      <c r="E1309" s="14" t="s">
        <v>2831</v>
      </c>
      <c r="F1309" s="14">
        <v>4</v>
      </c>
      <c r="G1309" s="14">
        <v>65</v>
      </c>
      <c r="H1309" s="14">
        <v>25</v>
      </c>
      <c r="I1309" s="14">
        <f>G1309*H1309</f>
        <v>1625</v>
      </c>
      <c r="J1309" s="14" t="s">
        <v>17</v>
      </c>
      <c r="K1309" s="14">
        <f>I1309*3</f>
        <v>4875</v>
      </c>
      <c r="L1309" s="17"/>
    </row>
    <row r="1310" customHeight="1" spans="1:12">
      <c r="A1310" s="14"/>
      <c r="B1310" s="14" t="s">
        <v>2832</v>
      </c>
      <c r="C1310" s="14" t="s">
        <v>2833</v>
      </c>
      <c r="D1310" s="13" t="s">
        <v>20</v>
      </c>
      <c r="E1310" s="14" t="s">
        <v>2831</v>
      </c>
      <c r="F1310" s="14">
        <v>4</v>
      </c>
      <c r="G1310" s="14">
        <v>65</v>
      </c>
      <c r="H1310" s="14">
        <v>25</v>
      </c>
      <c r="I1310" s="14"/>
      <c r="J1310" s="14"/>
      <c r="K1310" s="14"/>
      <c r="L1310" s="17"/>
    </row>
    <row r="1311" customHeight="1" spans="1:12">
      <c r="A1311" s="14"/>
      <c r="B1311" s="14" t="s">
        <v>2834</v>
      </c>
      <c r="C1311" s="14" t="s">
        <v>2835</v>
      </c>
      <c r="D1311" s="13" t="s">
        <v>23</v>
      </c>
      <c r="E1311" s="14" t="s">
        <v>2831</v>
      </c>
      <c r="F1311" s="14">
        <v>4</v>
      </c>
      <c r="G1311" s="14">
        <v>65</v>
      </c>
      <c r="H1311" s="14">
        <v>25</v>
      </c>
      <c r="I1311" s="14"/>
      <c r="J1311" s="14"/>
      <c r="K1311" s="14"/>
      <c r="L1311" s="17"/>
    </row>
    <row r="1312" customHeight="1" spans="1:12">
      <c r="A1312" s="14"/>
      <c r="B1312" s="14" t="s">
        <v>2836</v>
      </c>
      <c r="C1312" s="14" t="s">
        <v>2837</v>
      </c>
      <c r="D1312" s="13" t="s">
        <v>23</v>
      </c>
      <c r="E1312" s="14" t="s">
        <v>2831</v>
      </c>
      <c r="F1312" s="14">
        <v>4</v>
      </c>
      <c r="G1312" s="14">
        <v>65</v>
      </c>
      <c r="H1312" s="14">
        <v>25</v>
      </c>
      <c r="I1312" s="14"/>
      <c r="J1312" s="14"/>
      <c r="K1312" s="14"/>
      <c r="L1312" s="17"/>
    </row>
    <row r="1313" customHeight="1" spans="1:12">
      <c r="A1313" s="14">
        <f>MAX($A$2:A1312)+1</f>
        <v>427</v>
      </c>
      <c r="B1313" s="24" t="s">
        <v>899</v>
      </c>
      <c r="C1313" s="25" t="s">
        <v>2838</v>
      </c>
      <c r="D1313" s="13" t="s">
        <v>15</v>
      </c>
      <c r="E1313" s="14" t="s">
        <v>2839</v>
      </c>
      <c r="F1313" s="14">
        <v>3</v>
      </c>
      <c r="G1313" s="14">
        <v>65</v>
      </c>
      <c r="H1313" s="14">
        <v>25</v>
      </c>
      <c r="I1313" s="14">
        <f t="shared" ref="I1313:I1318" si="118">G1313*H1313</f>
        <v>1625</v>
      </c>
      <c r="J1313" s="14" t="s">
        <v>17</v>
      </c>
      <c r="K1313" s="14">
        <f t="shared" ref="K1313:K1318" si="119">I1313*3</f>
        <v>4875</v>
      </c>
      <c r="L1313" s="17"/>
    </row>
    <row r="1314" customHeight="1" spans="1:12">
      <c r="A1314" s="14"/>
      <c r="B1314" s="14" t="s">
        <v>2840</v>
      </c>
      <c r="C1314" s="14" t="s">
        <v>2841</v>
      </c>
      <c r="D1314" s="13" t="s">
        <v>20</v>
      </c>
      <c r="E1314" s="14" t="s">
        <v>2839</v>
      </c>
      <c r="F1314" s="14">
        <v>3</v>
      </c>
      <c r="G1314" s="14">
        <v>65</v>
      </c>
      <c r="H1314" s="14">
        <v>25</v>
      </c>
      <c r="I1314" s="14"/>
      <c r="J1314" s="14"/>
      <c r="K1314" s="14"/>
      <c r="L1314" s="17"/>
    </row>
    <row r="1315" customHeight="1" spans="1:12">
      <c r="A1315" s="14"/>
      <c r="B1315" s="14" t="s">
        <v>2842</v>
      </c>
      <c r="C1315" s="14" t="s">
        <v>2843</v>
      </c>
      <c r="D1315" s="13" t="s">
        <v>23</v>
      </c>
      <c r="E1315" s="14" t="s">
        <v>2839</v>
      </c>
      <c r="F1315" s="14">
        <v>3</v>
      </c>
      <c r="G1315" s="14">
        <v>65</v>
      </c>
      <c r="H1315" s="14">
        <v>25</v>
      </c>
      <c r="I1315" s="14"/>
      <c r="J1315" s="14"/>
      <c r="K1315" s="14"/>
      <c r="L1315" s="17"/>
    </row>
    <row r="1316" customHeight="1" spans="1:12">
      <c r="A1316" s="14">
        <f>MAX($A$2:A1315)+1</f>
        <v>428</v>
      </c>
      <c r="B1316" s="14" t="s">
        <v>2844</v>
      </c>
      <c r="C1316" s="22" t="s">
        <v>2845</v>
      </c>
      <c r="D1316" s="13" t="s">
        <v>15</v>
      </c>
      <c r="E1316" s="14" t="s">
        <v>2846</v>
      </c>
      <c r="F1316" s="14">
        <v>1</v>
      </c>
      <c r="G1316" s="14">
        <v>35</v>
      </c>
      <c r="H1316" s="14">
        <v>25</v>
      </c>
      <c r="I1316" s="14">
        <f t="shared" si="118"/>
        <v>875</v>
      </c>
      <c r="J1316" s="14" t="s">
        <v>17</v>
      </c>
      <c r="K1316" s="14">
        <f t="shared" si="119"/>
        <v>2625</v>
      </c>
      <c r="L1316" s="17"/>
    </row>
    <row r="1317" customHeight="1" spans="1:12">
      <c r="A1317" s="14">
        <f>MAX($A$2:A1316)+1</f>
        <v>429</v>
      </c>
      <c r="B1317" s="14" t="s">
        <v>2847</v>
      </c>
      <c r="C1317" s="22" t="s">
        <v>2848</v>
      </c>
      <c r="D1317" s="13" t="s">
        <v>15</v>
      </c>
      <c r="E1317" s="14" t="s">
        <v>2849</v>
      </c>
      <c r="F1317" s="14">
        <v>1</v>
      </c>
      <c r="G1317" s="14">
        <v>35</v>
      </c>
      <c r="H1317" s="14">
        <v>25</v>
      </c>
      <c r="I1317" s="14">
        <f t="shared" si="118"/>
        <v>875</v>
      </c>
      <c r="J1317" s="14" t="s">
        <v>17</v>
      </c>
      <c r="K1317" s="14">
        <f t="shared" si="119"/>
        <v>2625</v>
      </c>
      <c r="L1317" s="17"/>
    </row>
    <row r="1318" customHeight="1" spans="1:12">
      <c r="A1318" s="14">
        <f>MAX($A$2:A1317)+1</f>
        <v>430</v>
      </c>
      <c r="B1318" s="14" t="s">
        <v>2850</v>
      </c>
      <c r="C1318" s="22" t="s">
        <v>2851</v>
      </c>
      <c r="D1318" s="13" t="s">
        <v>15</v>
      </c>
      <c r="E1318" s="14" t="s">
        <v>2852</v>
      </c>
      <c r="F1318" s="14">
        <v>3</v>
      </c>
      <c r="G1318" s="14">
        <v>65</v>
      </c>
      <c r="H1318" s="14">
        <v>25</v>
      </c>
      <c r="I1318" s="14">
        <f t="shared" si="118"/>
        <v>1625</v>
      </c>
      <c r="J1318" s="14" t="s">
        <v>17</v>
      </c>
      <c r="K1318" s="14">
        <f t="shared" si="119"/>
        <v>4875</v>
      </c>
      <c r="L1318" s="17"/>
    </row>
    <row r="1319" customHeight="1" spans="1:12">
      <c r="A1319" s="14"/>
      <c r="B1319" s="14" t="s">
        <v>2853</v>
      </c>
      <c r="C1319" s="14" t="s">
        <v>2854</v>
      </c>
      <c r="D1319" s="13" t="s">
        <v>20</v>
      </c>
      <c r="E1319" s="14" t="s">
        <v>2852</v>
      </c>
      <c r="F1319" s="14">
        <v>3</v>
      </c>
      <c r="G1319" s="14">
        <v>65</v>
      </c>
      <c r="H1319" s="14">
        <v>25</v>
      </c>
      <c r="I1319" s="14"/>
      <c r="J1319" s="14"/>
      <c r="K1319" s="14"/>
      <c r="L1319" s="17"/>
    </row>
    <row r="1320" customHeight="1" spans="1:12">
      <c r="A1320" s="14"/>
      <c r="B1320" s="14" t="s">
        <v>2855</v>
      </c>
      <c r="C1320" s="14" t="s">
        <v>2856</v>
      </c>
      <c r="D1320" s="13" t="s">
        <v>23</v>
      </c>
      <c r="E1320" s="14" t="s">
        <v>2852</v>
      </c>
      <c r="F1320" s="14">
        <v>3</v>
      </c>
      <c r="G1320" s="14">
        <v>65</v>
      </c>
      <c r="H1320" s="14">
        <v>25</v>
      </c>
      <c r="I1320" s="14"/>
      <c r="J1320" s="14"/>
      <c r="K1320" s="14"/>
      <c r="L1320" s="17"/>
    </row>
    <row r="1321" customHeight="1" spans="1:12">
      <c r="A1321" s="14">
        <f>MAX($A$2:A1320)+1</f>
        <v>431</v>
      </c>
      <c r="B1321" s="14" t="s">
        <v>2857</v>
      </c>
      <c r="C1321" s="22" t="s">
        <v>2858</v>
      </c>
      <c r="D1321" s="13" t="s">
        <v>15</v>
      </c>
      <c r="E1321" s="14" t="s">
        <v>2859</v>
      </c>
      <c r="F1321" s="14">
        <v>3</v>
      </c>
      <c r="G1321" s="14">
        <v>65</v>
      </c>
      <c r="H1321" s="14">
        <v>25</v>
      </c>
      <c r="I1321" s="14">
        <f t="shared" ref="I1321:I1325" si="120">G1321*H1321</f>
        <v>1625</v>
      </c>
      <c r="J1321" s="14" t="s">
        <v>17</v>
      </c>
      <c r="K1321" s="14">
        <f t="shared" ref="K1321:K1325" si="121">I1321*3</f>
        <v>4875</v>
      </c>
      <c r="L1321" s="17"/>
    </row>
    <row r="1322" customHeight="1" spans="1:12">
      <c r="A1322" s="14"/>
      <c r="B1322" s="14" t="s">
        <v>754</v>
      </c>
      <c r="C1322" s="14" t="s">
        <v>2860</v>
      </c>
      <c r="D1322" s="13" t="s">
        <v>20</v>
      </c>
      <c r="E1322" s="14" t="s">
        <v>2859</v>
      </c>
      <c r="F1322" s="14">
        <v>3</v>
      </c>
      <c r="G1322" s="14">
        <v>65</v>
      </c>
      <c r="H1322" s="14">
        <v>25</v>
      </c>
      <c r="I1322" s="14"/>
      <c r="J1322" s="14"/>
      <c r="K1322" s="14"/>
      <c r="L1322" s="17"/>
    </row>
    <row r="1323" customHeight="1" spans="1:12">
      <c r="A1323" s="14"/>
      <c r="B1323" s="14" t="s">
        <v>2861</v>
      </c>
      <c r="C1323" s="14" t="s">
        <v>2862</v>
      </c>
      <c r="D1323" s="13" t="s">
        <v>23</v>
      </c>
      <c r="E1323" s="14" t="s">
        <v>2859</v>
      </c>
      <c r="F1323" s="14">
        <v>3</v>
      </c>
      <c r="G1323" s="14">
        <v>65</v>
      </c>
      <c r="H1323" s="14">
        <v>25</v>
      </c>
      <c r="I1323" s="14"/>
      <c r="J1323" s="14"/>
      <c r="K1323" s="14"/>
      <c r="L1323" s="17"/>
    </row>
    <row r="1324" customHeight="1" spans="1:12">
      <c r="A1324" s="14">
        <f>MAX($A$2:A1323)+1</f>
        <v>432</v>
      </c>
      <c r="B1324" s="14" t="s">
        <v>2863</v>
      </c>
      <c r="C1324" s="22" t="s">
        <v>2864</v>
      </c>
      <c r="D1324" s="13" t="s">
        <v>15</v>
      </c>
      <c r="E1324" s="14" t="s">
        <v>2865</v>
      </c>
      <c r="F1324" s="14">
        <v>1</v>
      </c>
      <c r="G1324" s="14">
        <v>35</v>
      </c>
      <c r="H1324" s="14">
        <v>25</v>
      </c>
      <c r="I1324" s="14">
        <f t="shared" si="120"/>
        <v>875</v>
      </c>
      <c r="J1324" s="14" t="s">
        <v>17</v>
      </c>
      <c r="K1324" s="14">
        <f t="shared" si="121"/>
        <v>2625</v>
      </c>
      <c r="L1324" s="17"/>
    </row>
    <row r="1325" s="2" customFormat="1" customHeight="1" spans="1:12">
      <c r="A1325" s="14">
        <f>MAX($A$2:A1324)+1</f>
        <v>433</v>
      </c>
      <c r="B1325" s="14" t="s">
        <v>2866</v>
      </c>
      <c r="C1325" s="22" t="s">
        <v>2867</v>
      </c>
      <c r="D1325" s="13" t="s">
        <v>15</v>
      </c>
      <c r="E1325" s="14" t="s">
        <v>2868</v>
      </c>
      <c r="F1325" s="14">
        <v>3</v>
      </c>
      <c r="G1325" s="14">
        <v>65</v>
      </c>
      <c r="H1325" s="14">
        <v>25</v>
      </c>
      <c r="I1325" s="14">
        <f t="shared" si="120"/>
        <v>1625</v>
      </c>
      <c r="J1325" s="14" t="s">
        <v>2003</v>
      </c>
      <c r="K1325" s="14">
        <f>I1325*6-ROUND(I1325*(2+1/30),2)</f>
        <v>6445.83</v>
      </c>
      <c r="L1325" s="17" t="s">
        <v>2869</v>
      </c>
    </row>
    <row r="1326" s="2" customFormat="1" customHeight="1" spans="1:12">
      <c r="A1326" s="14"/>
      <c r="B1326" s="14" t="s">
        <v>2870</v>
      </c>
      <c r="C1326" s="14" t="s">
        <v>2871</v>
      </c>
      <c r="D1326" s="13" t="s">
        <v>20</v>
      </c>
      <c r="E1326" s="14" t="s">
        <v>2868</v>
      </c>
      <c r="F1326" s="14">
        <v>3</v>
      </c>
      <c r="G1326" s="14">
        <v>65</v>
      </c>
      <c r="H1326" s="14">
        <v>25</v>
      </c>
      <c r="I1326" s="14"/>
      <c r="J1326" s="14"/>
      <c r="K1326" s="14"/>
      <c r="L1326" s="17"/>
    </row>
    <row r="1327" s="2" customFormat="1" customHeight="1" spans="1:12">
      <c r="A1327" s="14"/>
      <c r="B1327" s="14" t="s">
        <v>2872</v>
      </c>
      <c r="C1327" s="14" t="s">
        <v>251</v>
      </c>
      <c r="D1327" s="13" t="s">
        <v>23</v>
      </c>
      <c r="E1327" s="14" t="s">
        <v>2868</v>
      </c>
      <c r="F1327" s="14">
        <v>3</v>
      </c>
      <c r="G1327" s="14">
        <v>65</v>
      </c>
      <c r="H1327" s="14">
        <v>25</v>
      </c>
      <c r="I1327" s="14"/>
      <c r="J1327" s="14"/>
      <c r="K1327" s="14"/>
      <c r="L1327" s="17"/>
    </row>
    <row r="1328" customHeight="1" spans="1:12">
      <c r="A1328" s="14">
        <f>MAX($A$2:A1327)+1</f>
        <v>434</v>
      </c>
      <c r="B1328" s="14" t="s">
        <v>2873</v>
      </c>
      <c r="C1328" s="22" t="s">
        <v>2874</v>
      </c>
      <c r="D1328" s="13" t="s">
        <v>15</v>
      </c>
      <c r="E1328" s="14" t="s">
        <v>2875</v>
      </c>
      <c r="F1328" s="14">
        <v>4</v>
      </c>
      <c r="G1328" s="14">
        <v>65</v>
      </c>
      <c r="H1328" s="14">
        <v>25</v>
      </c>
      <c r="I1328" s="14">
        <f>G1328*H1328</f>
        <v>1625</v>
      </c>
      <c r="J1328" s="14" t="s">
        <v>17</v>
      </c>
      <c r="K1328" s="14">
        <f>I1328*3</f>
        <v>4875</v>
      </c>
      <c r="L1328" s="17"/>
    </row>
    <row r="1329" customHeight="1" spans="1:12">
      <c r="A1329" s="14"/>
      <c r="B1329" s="14" t="s">
        <v>2465</v>
      </c>
      <c r="C1329" s="14" t="s">
        <v>2876</v>
      </c>
      <c r="D1329" s="13" t="s">
        <v>20</v>
      </c>
      <c r="E1329" s="14" t="s">
        <v>2875</v>
      </c>
      <c r="F1329" s="14">
        <v>4</v>
      </c>
      <c r="G1329" s="14">
        <v>65</v>
      </c>
      <c r="H1329" s="14">
        <v>25</v>
      </c>
      <c r="I1329" s="14"/>
      <c r="J1329" s="14"/>
      <c r="K1329" s="14"/>
      <c r="L1329" s="17"/>
    </row>
    <row r="1330" customHeight="1" spans="1:12">
      <c r="A1330" s="14"/>
      <c r="B1330" s="14" t="s">
        <v>2877</v>
      </c>
      <c r="C1330" s="14" t="s">
        <v>2878</v>
      </c>
      <c r="D1330" s="13" t="s">
        <v>23</v>
      </c>
      <c r="E1330" s="14" t="s">
        <v>2875</v>
      </c>
      <c r="F1330" s="14">
        <v>4</v>
      </c>
      <c r="G1330" s="14">
        <v>65</v>
      </c>
      <c r="H1330" s="14">
        <v>25</v>
      </c>
      <c r="I1330" s="14"/>
      <c r="J1330" s="14"/>
      <c r="K1330" s="14"/>
      <c r="L1330" s="17"/>
    </row>
    <row r="1331" customHeight="1" spans="1:12">
      <c r="A1331" s="14"/>
      <c r="B1331" s="14" t="s">
        <v>2879</v>
      </c>
      <c r="C1331" s="14" t="s">
        <v>2880</v>
      </c>
      <c r="D1331" s="13" t="s">
        <v>23</v>
      </c>
      <c r="E1331" s="14" t="s">
        <v>2875</v>
      </c>
      <c r="F1331" s="14">
        <v>4</v>
      </c>
      <c r="G1331" s="14">
        <v>65</v>
      </c>
      <c r="H1331" s="14">
        <v>25</v>
      </c>
      <c r="I1331" s="14"/>
      <c r="J1331" s="14"/>
      <c r="K1331" s="14"/>
      <c r="L1331" s="17"/>
    </row>
    <row r="1332" customHeight="1" spans="1:12">
      <c r="A1332" s="14">
        <f>MAX($A$2:A1331)+1</f>
        <v>435</v>
      </c>
      <c r="B1332" s="14" t="s">
        <v>42</v>
      </c>
      <c r="C1332" s="22" t="s">
        <v>2881</v>
      </c>
      <c r="D1332" s="13" t="s">
        <v>15</v>
      </c>
      <c r="E1332" s="14" t="s">
        <v>2882</v>
      </c>
      <c r="F1332" s="14">
        <v>3</v>
      </c>
      <c r="G1332" s="14">
        <v>65</v>
      </c>
      <c r="H1332" s="14">
        <v>25</v>
      </c>
      <c r="I1332" s="14">
        <f t="shared" ref="I1332:I1336" si="122">G1332*H1332</f>
        <v>1625</v>
      </c>
      <c r="J1332" s="14" t="s">
        <v>17</v>
      </c>
      <c r="K1332" s="14">
        <f t="shared" ref="K1332:K1336" si="123">I1332*3</f>
        <v>4875</v>
      </c>
      <c r="L1332" s="17"/>
    </row>
    <row r="1333" customHeight="1" spans="1:12">
      <c r="A1333" s="14"/>
      <c r="B1333" s="14" t="s">
        <v>240</v>
      </c>
      <c r="C1333" s="14" t="s">
        <v>2883</v>
      </c>
      <c r="D1333" s="13" t="s">
        <v>20</v>
      </c>
      <c r="E1333" s="14" t="s">
        <v>2882</v>
      </c>
      <c r="F1333" s="14">
        <v>3</v>
      </c>
      <c r="G1333" s="14">
        <v>65</v>
      </c>
      <c r="H1333" s="14">
        <v>25</v>
      </c>
      <c r="I1333" s="14"/>
      <c r="J1333" s="14"/>
      <c r="K1333" s="14"/>
      <c r="L1333" s="17"/>
    </row>
    <row r="1334" customHeight="1" spans="1:12">
      <c r="A1334" s="14"/>
      <c r="B1334" s="14" t="s">
        <v>2884</v>
      </c>
      <c r="C1334" s="14" t="s">
        <v>2885</v>
      </c>
      <c r="D1334" s="13" t="s">
        <v>23</v>
      </c>
      <c r="E1334" s="14" t="s">
        <v>2882</v>
      </c>
      <c r="F1334" s="14">
        <v>3</v>
      </c>
      <c r="G1334" s="14">
        <v>65</v>
      </c>
      <c r="H1334" s="14">
        <v>25</v>
      </c>
      <c r="I1334" s="14"/>
      <c r="J1334" s="14"/>
      <c r="K1334" s="14"/>
      <c r="L1334" s="17"/>
    </row>
    <row r="1335" customHeight="1" spans="1:12">
      <c r="A1335" s="14">
        <f>MAX($A$2:A1334)+1</f>
        <v>436</v>
      </c>
      <c r="B1335" s="14" t="s">
        <v>2886</v>
      </c>
      <c r="C1335" s="22" t="s">
        <v>2887</v>
      </c>
      <c r="D1335" s="13" t="s">
        <v>15</v>
      </c>
      <c r="E1335" s="14" t="s">
        <v>2888</v>
      </c>
      <c r="F1335" s="14">
        <v>1</v>
      </c>
      <c r="G1335" s="14">
        <v>35</v>
      </c>
      <c r="H1335" s="14">
        <v>25</v>
      </c>
      <c r="I1335" s="14">
        <f t="shared" si="122"/>
        <v>875</v>
      </c>
      <c r="J1335" s="14" t="s">
        <v>17</v>
      </c>
      <c r="K1335" s="14">
        <f t="shared" si="123"/>
        <v>2625</v>
      </c>
      <c r="L1335" s="17"/>
    </row>
    <row r="1336" customHeight="1" spans="1:12">
      <c r="A1336" s="14">
        <f>MAX($A$2:A1335)+1</f>
        <v>437</v>
      </c>
      <c r="B1336" s="14" t="s">
        <v>2889</v>
      </c>
      <c r="C1336" s="22" t="s">
        <v>2890</v>
      </c>
      <c r="D1336" s="13" t="s">
        <v>15</v>
      </c>
      <c r="E1336" s="14" t="s">
        <v>2891</v>
      </c>
      <c r="F1336" s="14">
        <v>3</v>
      </c>
      <c r="G1336" s="14">
        <v>65</v>
      </c>
      <c r="H1336" s="14">
        <v>25</v>
      </c>
      <c r="I1336" s="14">
        <f t="shared" si="122"/>
        <v>1625</v>
      </c>
      <c r="J1336" s="14" t="s">
        <v>17</v>
      </c>
      <c r="K1336" s="14">
        <f t="shared" si="123"/>
        <v>4875</v>
      </c>
      <c r="L1336" s="17"/>
    </row>
    <row r="1337" customHeight="1" spans="1:12">
      <c r="A1337" s="14"/>
      <c r="B1337" s="14" t="s">
        <v>754</v>
      </c>
      <c r="C1337" s="14" t="s">
        <v>2892</v>
      </c>
      <c r="D1337" s="13" t="s">
        <v>20</v>
      </c>
      <c r="E1337" s="14" t="s">
        <v>2891</v>
      </c>
      <c r="F1337" s="14">
        <v>3</v>
      </c>
      <c r="G1337" s="14">
        <v>65</v>
      </c>
      <c r="H1337" s="14">
        <v>25</v>
      </c>
      <c r="I1337" s="14"/>
      <c r="J1337" s="14"/>
      <c r="K1337" s="14"/>
      <c r="L1337" s="17"/>
    </row>
    <row r="1338" customHeight="1" spans="1:12">
      <c r="A1338" s="14"/>
      <c r="B1338" s="14" t="s">
        <v>2893</v>
      </c>
      <c r="C1338" s="14" t="s">
        <v>2894</v>
      </c>
      <c r="D1338" s="13" t="s">
        <v>23</v>
      </c>
      <c r="E1338" s="14" t="s">
        <v>2891</v>
      </c>
      <c r="F1338" s="14">
        <v>3</v>
      </c>
      <c r="G1338" s="14">
        <v>65</v>
      </c>
      <c r="H1338" s="14">
        <v>25</v>
      </c>
      <c r="I1338" s="14"/>
      <c r="J1338" s="14"/>
      <c r="K1338" s="14"/>
      <c r="L1338" s="17"/>
    </row>
    <row r="1339" customHeight="1" spans="1:12">
      <c r="A1339" s="14"/>
      <c r="B1339" s="14" t="s">
        <v>2895</v>
      </c>
      <c r="C1339" s="14" t="s">
        <v>2896</v>
      </c>
      <c r="D1339" s="13" t="s">
        <v>23</v>
      </c>
      <c r="E1339" s="14" t="s">
        <v>2891</v>
      </c>
      <c r="F1339" s="14">
        <v>3</v>
      </c>
      <c r="G1339" s="14">
        <v>65</v>
      </c>
      <c r="H1339" s="14">
        <v>25</v>
      </c>
      <c r="I1339" s="14"/>
      <c r="J1339" s="14"/>
      <c r="K1339" s="14"/>
      <c r="L1339" s="17"/>
    </row>
    <row r="1340" customHeight="1" spans="1:12">
      <c r="A1340" s="14">
        <f>MAX($A$2:A1339)+1</f>
        <v>438</v>
      </c>
      <c r="B1340" s="14" t="s">
        <v>2897</v>
      </c>
      <c r="C1340" s="22" t="s">
        <v>2898</v>
      </c>
      <c r="D1340" s="13" t="s">
        <v>15</v>
      </c>
      <c r="E1340" s="14" t="s">
        <v>2899</v>
      </c>
      <c r="F1340" s="14">
        <v>1</v>
      </c>
      <c r="G1340" s="14">
        <v>35</v>
      </c>
      <c r="H1340" s="14">
        <v>25</v>
      </c>
      <c r="I1340" s="14">
        <f>G1340*H1340</f>
        <v>875</v>
      </c>
      <c r="J1340" s="14" t="s">
        <v>17</v>
      </c>
      <c r="K1340" s="14">
        <f>I1340*3</f>
        <v>2625</v>
      </c>
      <c r="L1340" s="17"/>
    </row>
    <row r="1341" customHeight="1" spans="1:12">
      <c r="A1341" s="14">
        <f>MAX($A$2:A1340)+1</f>
        <v>439</v>
      </c>
      <c r="B1341" s="14" t="s">
        <v>998</v>
      </c>
      <c r="C1341" s="22" t="s">
        <v>2900</v>
      </c>
      <c r="D1341" s="13" t="s">
        <v>15</v>
      </c>
      <c r="E1341" s="14" t="s">
        <v>2901</v>
      </c>
      <c r="F1341" s="14">
        <v>4</v>
      </c>
      <c r="G1341" s="14">
        <v>65</v>
      </c>
      <c r="H1341" s="14">
        <v>25</v>
      </c>
      <c r="I1341" s="14">
        <f>G1341*H1341</f>
        <v>1625</v>
      </c>
      <c r="J1341" s="14" t="s">
        <v>17</v>
      </c>
      <c r="K1341" s="14">
        <f>I1341*3</f>
        <v>4875</v>
      </c>
      <c r="L1341" s="17"/>
    </row>
    <row r="1342" customHeight="1" spans="1:12">
      <c r="A1342" s="14"/>
      <c r="B1342" s="14" t="s">
        <v>2021</v>
      </c>
      <c r="C1342" s="14" t="s">
        <v>2902</v>
      </c>
      <c r="D1342" s="13" t="s">
        <v>20</v>
      </c>
      <c r="E1342" s="14" t="s">
        <v>2901</v>
      </c>
      <c r="F1342" s="14">
        <v>4</v>
      </c>
      <c r="G1342" s="14">
        <v>65</v>
      </c>
      <c r="H1342" s="14">
        <v>25</v>
      </c>
      <c r="I1342" s="14"/>
      <c r="J1342" s="14"/>
      <c r="K1342" s="14"/>
      <c r="L1342" s="17"/>
    </row>
    <row r="1343" customHeight="1" spans="1:12">
      <c r="A1343" s="14"/>
      <c r="B1343" s="14" t="s">
        <v>2903</v>
      </c>
      <c r="C1343" s="14" t="s">
        <v>2904</v>
      </c>
      <c r="D1343" s="13" t="s">
        <v>23</v>
      </c>
      <c r="E1343" s="14" t="s">
        <v>2901</v>
      </c>
      <c r="F1343" s="14">
        <v>4</v>
      </c>
      <c r="G1343" s="14">
        <v>65</v>
      </c>
      <c r="H1343" s="14">
        <v>25</v>
      </c>
      <c r="I1343" s="14"/>
      <c r="J1343" s="14"/>
      <c r="K1343" s="14"/>
      <c r="L1343" s="17"/>
    </row>
    <row r="1344" customHeight="1" spans="1:12">
      <c r="A1344" s="14"/>
      <c r="B1344" s="14" t="s">
        <v>2903</v>
      </c>
      <c r="C1344" s="14" t="s">
        <v>2905</v>
      </c>
      <c r="D1344" s="13" t="s">
        <v>23</v>
      </c>
      <c r="E1344" s="14" t="s">
        <v>2901</v>
      </c>
      <c r="F1344" s="14">
        <v>4</v>
      </c>
      <c r="G1344" s="14">
        <v>65</v>
      </c>
      <c r="H1344" s="14">
        <v>25</v>
      </c>
      <c r="I1344" s="14"/>
      <c r="J1344" s="14"/>
      <c r="K1344" s="14"/>
      <c r="L1344" s="17"/>
    </row>
    <row r="1345" customHeight="1" spans="1:12">
      <c r="A1345" s="14"/>
      <c r="B1345" s="14" t="s">
        <v>1031</v>
      </c>
      <c r="C1345" s="14" t="s">
        <v>2906</v>
      </c>
      <c r="D1345" s="13" t="s">
        <v>23</v>
      </c>
      <c r="E1345" s="14" t="s">
        <v>2901</v>
      </c>
      <c r="F1345" s="14">
        <v>4</v>
      </c>
      <c r="G1345" s="14">
        <v>65</v>
      </c>
      <c r="H1345" s="14">
        <v>25</v>
      </c>
      <c r="I1345" s="14"/>
      <c r="J1345" s="14"/>
      <c r="K1345" s="14"/>
      <c r="L1345" s="17"/>
    </row>
    <row r="1346" customHeight="1" spans="1:12">
      <c r="A1346" s="14">
        <f>MAX($A$2:A1345)+1</f>
        <v>440</v>
      </c>
      <c r="B1346" s="14" t="s">
        <v>73</v>
      </c>
      <c r="C1346" s="22" t="s">
        <v>2907</v>
      </c>
      <c r="D1346" s="13" t="s">
        <v>15</v>
      </c>
      <c r="E1346" s="14" t="s">
        <v>2908</v>
      </c>
      <c r="F1346" s="14">
        <v>1</v>
      </c>
      <c r="G1346" s="14">
        <v>35</v>
      </c>
      <c r="H1346" s="14">
        <v>25</v>
      </c>
      <c r="I1346" s="14">
        <f t="shared" ref="I1346:I1351" si="124">G1346*H1346</f>
        <v>875</v>
      </c>
      <c r="J1346" s="14" t="s">
        <v>17</v>
      </c>
      <c r="K1346" s="14">
        <f t="shared" ref="K1346:K1351" si="125">I1346*3</f>
        <v>2625</v>
      </c>
      <c r="L1346" s="17"/>
    </row>
    <row r="1347" customHeight="1" spans="1:12">
      <c r="A1347" s="14">
        <f>MAX($A$2:A1346)+1</f>
        <v>441</v>
      </c>
      <c r="B1347" s="14" t="s">
        <v>2909</v>
      </c>
      <c r="C1347" s="22" t="s">
        <v>2910</v>
      </c>
      <c r="D1347" s="13" t="s">
        <v>15</v>
      </c>
      <c r="E1347" s="14" t="s">
        <v>2911</v>
      </c>
      <c r="F1347" s="14">
        <v>4</v>
      </c>
      <c r="G1347" s="14">
        <v>65</v>
      </c>
      <c r="H1347" s="14">
        <v>25</v>
      </c>
      <c r="I1347" s="14">
        <f t="shared" si="124"/>
        <v>1625</v>
      </c>
      <c r="J1347" s="14" t="s">
        <v>17</v>
      </c>
      <c r="K1347" s="14">
        <f t="shared" si="125"/>
        <v>4875</v>
      </c>
      <c r="L1347" s="17"/>
    </row>
    <row r="1348" customHeight="1" spans="1:12">
      <c r="A1348" s="14"/>
      <c r="B1348" s="14" t="s">
        <v>380</v>
      </c>
      <c r="C1348" s="14" t="s">
        <v>2912</v>
      </c>
      <c r="D1348" s="13" t="s">
        <v>20</v>
      </c>
      <c r="E1348" s="14" t="s">
        <v>2911</v>
      </c>
      <c r="F1348" s="14">
        <v>4</v>
      </c>
      <c r="G1348" s="14">
        <v>65</v>
      </c>
      <c r="H1348" s="14">
        <v>25</v>
      </c>
      <c r="I1348" s="14"/>
      <c r="J1348" s="14"/>
      <c r="K1348" s="14"/>
      <c r="L1348" s="17"/>
    </row>
    <row r="1349" customHeight="1" spans="1:12">
      <c r="A1349" s="14"/>
      <c r="B1349" s="14" t="s">
        <v>2913</v>
      </c>
      <c r="C1349" s="14" t="s">
        <v>2914</v>
      </c>
      <c r="D1349" s="13" t="s">
        <v>23</v>
      </c>
      <c r="E1349" s="14" t="s">
        <v>2911</v>
      </c>
      <c r="F1349" s="14">
        <v>4</v>
      </c>
      <c r="G1349" s="14">
        <v>65</v>
      </c>
      <c r="H1349" s="14">
        <v>25</v>
      </c>
      <c r="I1349" s="14"/>
      <c r="J1349" s="14"/>
      <c r="K1349" s="14"/>
      <c r="L1349" s="17"/>
    </row>
    <row r="1350" customHeight="1" spans="1:12">
      <c r="A1350" s="14"/>
      <c r="B1350" s="14" t="s">
        <v>2915</v>
      </c>
      <c r="C1350" s="14" t="s">
        <v>2916</v>
      </c>
      <c r="D1350" s="13" t="s">
        <v>23</v>
      </c>
      <c r="E1350" s="14" t="s">
        <v>2911</v>
      </c>
      <c r="F1350" s="14">
        <v>4</v>
      </c>
      <c r="G1350" s="14">
        <v>65</v>
      </c>
      <c r="H1350" s="14">
        <v>25</v>
      </c>
      <c r="I1350" s="14"/>
      <c r="J1350" s="14"/>
      <c r="K1350" s="14"/>
      <c r="L1350" s="17"/>
    </row>
    <row r="1351" customHeight="1" spans="1:12">
      <c r="A1351" s="14">
        <f>MAX($A$2:A1350)+1</f>
        <v>442</v>
      </c>
      <c r="B1351" s="14" t="s">
        <v>2917</v>
      </c>
      <c r="C1351" s="22" t="s">
        <v>2918</v>
      </c>
      <c r="D1351" s="13" t="s">
        <v>15</v>
      </c>
      <c r="E1351" s="14" t="s">
        <v>2919</v>
      </c>
      <c r="F1351" s="14">
        <v>4</v>
      </c>
      <c r="G1351" s="14">
        <v>65</v>
      </c>
      <c r="H1351" s="14">
        <v>25</v>
      </c>
      <c r="I1351" s="14">
        <f t="shared" si="124"/>
        <v>1625</v>
      </c>
      <c r="J1351" s="14" t="s">
        <v>17</v>
      </c>
      <c r="K1351" s="14">
        <f t="shared" si="125"/>
        <v>4875</v>
      </c>
      <c r="L1351" s="17"/>
    </row>
    <row r="1352" customHeight="1" spans="1:12">
      <c r="A1352" s="14"/>
      <c r="B1352" s="14" t="s">
        <v>2920</v>
      </c>
      <c r="C1352" s="14" t="s">
        <v>2921</v>
      </c>
      <c r="D1352" s="13" t="s">
        <v>20</v>
      </c>
      <c r="E1352" s="14" t="s">
        <v>2919</v>
      </c>
      <c r="F1352" s="14">
        <v>4</v>
      </c>
      <c r="G1352" s="14">
        <v>65</v>
      </c>
      <c r="H1352" s="14">
        <v>25</v>
      </c>
      <c r="I1352" s="14"/>
      <c r="J1352" s="14"/>
      <c r="K1352" s="14"/>
      <c r="L1352" s="17"/>
    </row>
    <row r="1353" customHeight="1" spans="1:12">
      <c r="A1353" s="14"/>
      <c r="B1353" s="14" t="s">
        <v>2922</v>
      </c>
      <c r="C1353" s="14" t="s">
        <v>2923</v>
      </c>
      <c r="D1353" s="13" t="s">
        <v>23</v>
      </c>
      <c r="E1353" s="14" t="s">
        <v>2919</v>
      </c>
      <c r="F1353" s="14">
        <v>4</v>
      </c>
      <c r="G1353" s="14">
        <v>65</v>
      </c>
      <c r="H1353" s="14">
        <v>25</v>
      </c>
      <c r="I1353" s="14"/>
      <c r="J1353" s="14"/>
      <c r="K1353" s="14"/>
      <c r="L1353" s="17"/>
    </row>
    <row r="1354" customHeight="1" spans="1:12">
      <c r="A1354" s="14"/>
      <c r="B1354" s="14" t="s">
        <v>2924</v>
      </c>
      <c r="C1354" s="14" t="s">
        <v>2925</v>
      </c>
      <c r="D1354" s="13" t="s">
        <v>23</v>
      </c>
      <c r="E1354" s="14" t="s">
        <v>2919</v>
      </c>
      <c r="F1354" s="14">
        <v>4</v>
      </c>
      <c r="G1354" s="14">
        <v>65</v>
      </c>
      <c r="H1354" s="14">
        <v>25</v>
      </c>
      <c r="I1354" s="14"/>
      <c r="J1354" s="14"/>
      <c r="K1354" s="14"/>
      <c r="L1354" s="17"/>
    </row>
    <row r="1355" customHeight="1" spans="1:12">
      <c r="A1355" s="14">
        <f>MAX($A$2:A1354)+1</f>
        <v>443</v>
      </c>
      <c r="B1355" s="14" t="s">
        <v>2926</v>
      </c>
      <c r="C1355" s="22" t="s">
        <v>2927</v>
      </c>
      <c r="D1355" s="13" t="s">
        <v>15</v>
      </c>
      <c r="E1355" s="14" t="s">
        <v>2928</v>
      </c>
      <c r="F1355" s="14">
        <v>3</v>
      </c>
      <c r="G1355" s="14">
        <v>65</v>
      </c>
      <c r="H1355" s="14">
        <v>25</v>
      </c>
      <c r="I1355" s="14">
        <f>G1355*H1355</f>
        <v>1625</v>
      </c>
      <c r="J1355" s="14" t="s">
        <v>17</v>
      </c>
      <c r="K1355" s="14">
        <f>I1355*3</f>
        <v>4875</v>
      </c>
      <c r="L1355" s="17"/>
    </row>
    <row r="1356" customHeight="1" spans="1:12">
      <c r="A1356" s="14"/>
      <c r="B1356" s="14" t="s">
        <v>2929</v>
      </c>
      <c r="C1356" s="14" t="s">
        <v>2930</v>
      </c>
      <c r="D1356" s="13" t="s">
        <v>20</v>
      </c>
      <c r="E1356" s="14" t="s">
        <v>2928</v>
      </c>
      <c r="F1356" s="14">
        <v>3</v>
      </c>
      <c r="G1356" s="14">
        <v>65</v>
      </c>
      <c r="H1356" s="14">
        <v>25</v>
      </c>
      <c r="I1356" s="14"/>
      <c r="J1356" s="14"/>
      <c r="K1356" s="14"/>
      <c r="L1356" s="17"/>
    </row>
    <row r="1357" customHeight="1" spans="1:12">
      <c r="A1357" s="14"/>
      <c r="B1357" s="14" t="s">
        <v>2931</v>
      </c>
      <c r="C1357" s="14" t="s">
        <v>2932</v>
      </c>
      <c r="D1357" s="13" t="s">
        <v>23</v>
      </c>
      <c r="E1357" s="14" t="s">
        <v>2928</v>
      </c>
      <c r="F1357" s="14">
        <v>3</v>
      </c>
      <c r="G1357" s="14">
        <v>65</v>
      </c>
      <c r="H1357" s="14">
        <v>25</v>
      </c>
      <c r="I1357" s="14"/>
      <c r="J1357" s="14"/>
      <c r="K1357" s="14"/>
      <c r="L1357" s="17"/>
    </row>
    <row r="1358" customHeight="1" spans="1:12">
      <c r="A1358" s="14">
        <f>MAX($A$2:A1357)+1</f>
        <v>444</v>
      </c>
      <c r="B1358" s="14" t="s">
        <v>754</v>
      </c>
      <c r="C1358" s="22" t="s">
        <v>2933</v>
      </c>
      <c r="D1358" s="13" t="s">
        <v>15</v>
      </c>
      <c r="E1358" s="14" t="s">
        <v>2934</v>
      </c>
      <c r="F1358" s="14">
        <v>3</v>
      </c>
      <c r="G1358" s="14">
        <v>65</v>
      </c>
      <c r="H1358" s="14">
        <v>25</v>
      </c>
      <c r="I1358" s="14">
        <f>G1358*H1358</f>
        <v>1625</v>
      </c>
      <c r="J1358" s="14" t="s">
        <v>17</v>
      </c>
      <c r="K1358" s="14">
        <f>I1358*3</f>
        <v>4875</v>
      </c>
      <c r="L1358" s="17"/>
    </row>
    <row r="1359" customHeight="1" spans="1:12">
      <c r="A1359" s="14"/>
      <c r="B1359" s="14" t="s">
        <v>2935</v>
      </c>
      <c r="C1359" s="14" t="s">
        <v>2936</v>
      </c>
      <c r="D1359" s="13" t="s">
        <v>20</v>
      </c>
      <c r="E1359" s="14" t="s">
        <v>2934</v>
      </c>
      <c r="F1359" s="14">
        <v>3</v>
      </c>
      <c r="G1359" s="14">
        <v>65</v>
      </c>
      <c r="H1359" s="14">
        <v>25</v>
      </c>
      <c r="I1359" s="14"/>
      <c r="J1359" s="14"/>
      <c r="K1359" s="14"/>
      <c r="L1359" s="17"/>
    </row>
    <row r="1360" customHeight="1" spans="1:12">
      <c r="A1360" s="14"/>
      <c r="B1360" s="14" t="s">
        <v>2937</v>
      </c>
      <c r="C1360" s="14" t="s">
        <v>2938</v>
      </c>
      <c r="D1360" s="13" t="s">
        <v>23</v>
      </c>
      <c r="E1360" s="14" t="s">
        <v>2934</v>
      </c>
      <c r="F1360" s="14">
        <v>3</v>
      </c>
      <c r="G1360" s="14">
        <v>65</v>
      </c>
      <c r="H1360" s="14">
        <v>25</v>
      </c>
      <c r="I1360" s="14"/>
      <c r="J1360" s="14"/>
      <c r="K1360" s="14"/>
      <c r="L1360" s="17"/>
    </row>
    <row r="1361" customHeight="1" spans="1:12">
      <c r="A1361" s="14">
        <f>MAX($A$2:A1360)+1</f>
        <v>445</v>
      </c>
      <c r="B1361" s="14" t="s">
        <v>2939</v>
      </c>
      <c r="C1361" s="22" t="s">
        <v>2940</v>
      </c>
      <c r="D1361" s="13" t="s">
        <v>15</v>
      </c>
      <c r="E1361" s="14" t="s">
        <v>2941</v>
      </c>
      <c r="F1361" s="14">
        <v>1</v>
      </c>
      <c r="G1361" s="14">
        <v>35</v>
      </c>
      <c r="H1361" s="14">
        <v>25</v>
      </c>
      <c r="I1361" s="14">
        <f>G1361*H1361</f>
        <v>875</v>
      </c>
      <c r="J1361" s="14" t="s">
        <v>17</v>
      </c>
      <c r="K1361" s="14">
        <f>I1361*3</f>
        <v>2625</v>
      </c>
      <c r="L1361" s="17"/>
    </row>
    <row r="1362" customHeight="1" spans="1:12">
      <c r="A1362" s="18">
        <f>MAX($A$2:A1361)+1</f>
        <v>446</v>
      </c>
      <c r="B1362" s="14" t="s">
        <v>2942</v>
      </c>
      <c r="C1362" s="22" t="s">
        <v>2943</v>
      </c>
      <c r="D1362" s="13" t="s">
        <v>15</v>
      </c>
      <c r="E1362" s="18" t="s">
        <v>2944</v>
      </c>
      <c r="F1362" s="18">
        <v>2</v>
      </c>
      <c r="G1362" s="18">
        <v>65</v>
      </c>
      <c r="H1362" s="18">
        <v>25</v>
      </c>
      <c r="I1362" s="18">
        <f>G1362*H1362</f>
        <v>1625</v>
      </c>
      <c r="J1362" s="18" t="s">
        <v>17</v>
      </c>
      <c r="K1362" s="18">
        <f>ROUND(875*(1+21/30)+1625*(1+9/30),2)</f>
        <v>3600</v>
      </c>
      <c r="L1362" s="20" t="s">
        <v>2945</v>
      </c>
    </row>
    <row r="1363" ht="29" customHeight="1" spans="1:12">
      <c r="A1363" s="10"/>
      <c r="B1363" s="14" t="s">
        <v>2946</v>
      </c>
      <c r="C1363" s="22" t="s">
        <v>2947</v>
      </c>
      <c r="D1363" s="13" t="s">
        <v>20</v>
      </c>
      <c r="E1363" s="10"/>
      <c r="F1363" s="10"/>
      <c r="G1363" s="10"/>
      <c r="H1363" s="10"/>
      <c r="I1363" s="10"/>
      <c r="J1363" s="10"/>
      <c r="K1363" s="10"/>
      <c r="L1363" s="7"/>
    </row>
    <row r="1364" customHeight="1" spans="1:12">
      <c r="A1364" s="14">
        <f>MAX($A$2:A1362)+1</f>
        <v>447</v>
      </c>
      <c r="B1364" s="14" t="s">
        <v>2948</v>
      </c>
      <c r="C1364" s="22" t="s">
        <v>2949</v>
      </c>
      <c r="D1364" s="13" t="s">
        <v>15</v>
      </c>
      <c r="E1364" s="14" t="s">
        <v>2950</v>
      </c>
      <c r="F1364" s="14">
        <v>4</v>
      </c>
      <c r="G1364" s="14">
        <v>65</v>
      </c>
      <c r="H1364" s="14">
        <v>25</v>
      </c>
      <c r="I1364" s="14">
        <f>G1364*H1364</f>
        <v>1625</v>
      </c>
      <c r="J1364" s="14" t="s">
        <v>17</v>
      </c>
      <c r="K1364" s="14">
        <f>I1364*3</f>
        <v>4875</v>
      </c>
      <c r="L1364" s="17"/>
    </row>
    <row r="1365" customHeight="1" spans="1:12">
      <c r="A1365" s="14"/>
      <c r="B1365" s="14" t="s">
        <v>2951</v>
      </c>
      <c r="C1365" s="14" t="s">
        <v>2952</v>
      </c>
      <c r="D1365" s="13" t="s">
        <v>20</v>
      </c>
      <c r="E1365" s="14" t="s">
        <v>2950</v>
      </c>
      <c r="F1365" s="14">
        <v>4</v>
      </c>
      <c r="G1365" s="14">
        <v>65</v>
      </c>
      <c r="H1365" s="14">
        <v>25</v>
      </c>
      <c r="I1365" s="14"/>
      <c r="J1365" s="14"/>
      <c r="K1365" s="14"/>
      <c r="L1365" s="17"/>
    </row>
    <row r="1366" customHeight="1" spans="1:12">
      <c r="A1366" s="14"/>
      <c r="B1366" s="14" t="s">
        <v>2953</v>
      </c>
      <c r="C1366" s="14" t="s">
        <v>2954</v>
      </c>
      <c r="D1366" s="13" t="s">
        <v>23</v>
      </c>
      <c r="E1366" s="14" t="s">
        <v>2950</v>
      </c>
      <c r="F1366" s="14">
        <v>4</v>
      </c>
      <c r="G1366" s="14">
        <v>65</v>
      </c>
      <c r="H1366" s="14">
        <v>25</v>
      </c>
      <c r="I1366" s="14"/>
      <c r="J1366" s="14"/>
      <c r="K1366" s="14"/>
      <c r="L1366" s="17"/>
    </row>
    <row r="1367" customHeight="1" spans="1:12">
      <c r="A1367" s="14"/>
      <c r="B1367" s="14" t="s">
        <v>1714</v>
      </c>
      <c r="C1367" s="14" t="s">
        <v>2955</v>
      </c>
      <c r="D1367" s="13" t="s">
        <v>23</v>
      </c>
      <c r="E1367" s="14" t="s">
        <v>2950</v>
      </c>
      <c r="F1367" s="14">
        <v>4</v>
      </c>
      <c r="G1367" s="14">
        <v>65</v>
      </c>
      <c r="H1367" s="14">
        <v>25</v>
      </c>
      <c r="I1367" s="14"/>
      <c r="J1367" s="14"/>
      <c r="K1367" s="14"/>
      <c r="L1367" s="17"/>
    </row>
    <row r="1368" customHeight="1" spans="1:12">
      <c r="A1368" s="14">
        <f>MAX($A$2:A1367)+1</f>
        <v>448</v>
      </c>
      <c r="B1368" s="14" t="s">
        <v>1536</v>
      </c>
      <c r="C1368" s="22" t="s">
        <v>2956</v>
      </c>
      <c r="D1368" s="13" t="s">
        <v>15</v>
      </c>
      <c r="E1368" s="14" t="s">
        <v>2957</v>
      </c>
      <c r="F1368" s="14">
        <v>1</v>
      </c>
      <c r="G1368" s="14">
        <v>35</v>
      </c>
      <c r="H1368" s="14">
        <v>25</v>
      </c>
      <c r="I1368" s="14">
        <f t="shared" ref="I1368:I1372" si="126">G1368*H1368</f>
        <v>875</v>
      </c>
      <c r="J1368" s="14" t="s">
        <v>17</v>
      </c>
      <c r="K1368" s="14">
        <f t="shared" ref="K1368:K1372" si="127">I1368*3</f>
        <v>2625</v>
      </c>
      <c r="L1368" s="17"/>
    </row>
    <row r="1369" customHeight="1" spans="1:12">
      <c r="A1369" s="14">
        <f>MAX($A$2:A1368)+1</f>
        <v>449</v>
      </c>
      <c r="B1369" s="14" t="s">
        <v>2958</v>
      </c>
      <c r="C1369" s="22" t="s">
        <v>2959</v>
      </c>
      <c r="D1369" s="13" t="s">
        <v>15</v>
      </c>
      <c r="E1369" s="14" t="s">
        <v>2960</v>
      </c>
      <c r="F1369" s="14">
        <v>3</v>
      </c>
      <c r="G1369" s="14">
        <v>65</v>
      </c>
      <c r="H1369" s="14">
        <v>25</v>
      </c>
      <c r="I1369" s="14">
        <f t="shared" si="126"/>
        <v>1625</v>
      </c>
      <c r="J1369" s="14" t="s">
        <v>17</v>
      </c>
      <c r="K1369" s="14">
        <f t="shared" si="127"/>
        <v>4875</v>
      </c>
      <c r="L1369" s="17"/>
    </row>
    <row r="1370" customHeight="1" spans="1:12">
      <c r="A1370" s="14"/>
      <c r="B1370" s="14" t="s">
        <v>2961</v>
      </c>
      <c r="C1370" s="14" t="s">
        <v>2962</v>
      </c>
      <c r="D1370" s="13" t="s">
        <v>20</v>
      </c>
      <c r="E1370" s="14" t="s">
        <v>2960</v>
      </c>
      <c r="F1370" s="14">
        <v>3</v>
      </c>
      <c r="G1370" s="14">
        <v>65</v>
      </c>
      <c r="H1370" s="14">
        <v>25</v>
      </c>
      <c r="I1370" s="14"/>
      <c r="J1370" s="14"/>
      <c r="K1370" s="14"/>
      <c r="L1370" s="17"/>
    </row>
    <row r="1371" customHeight="1" spans="1:12">
      <c r="A1371" s="14"/>
      <c r="B1371" s="14" t="s">
        <v>2963</v>
      </c>
      <c r="C1371" s="14" t="s">
        <v>2964</v>
      </c>
      <c r="D1371" s="13" t="s">
        <v>23</v>
      </c>
      <c r="E1371" s="14" t="s">
        <v>2960</v>
      </c>
      <c r="F1371" s="14">
        <v>3</v>
      </c>
      <c r="G1371" s="14">
        <v>65</v>
      </c>
      <c r="H1371" s="14">
        <v>25</v>
      </c>
      <c r="I1371" s="14"/>
      <c r="J1371" s="14"/>
      <c r="K1371" s="14"/>
      <c r="L1371" s="17"/>
    </row>
    <row r="1372" ht="25" customHeight="1" spans="1:12">
      <c r="A1372" s="14">
        <f>MAX($A$2:A1371)+1</f>
        <v>450</v>
      </c>
      <c r="B1372" s="14" t="s">
        <v>2965</v>
      </c>
      <c r="C1372" s="22" t="s">
        <v>2966</v>
      </c>
      <c r="D1372" s="13" t="s">
        <v>15</v>
      </c>
      <c r="E1372" s="14" t="s">
        <v>2967</v>
      </c>
      <c r="F1372" s="14">
        <v>2</v>
      </c>
      <c r="G1372" s="14">
        <v>65</v>
      </c>
      <c r="H1372" s="14">
        <v>25</v>
      </c>
      <c r="I1372" s="14">
        <f t="shared" si="126"/>
        <v>1625</v>
      </c>
      <c r="J1372" s="14" t="s">
        <v>17</v>
      </c>
      <c r="K1372" s="14">
        <f>I1372*1</f>
        <v>1625</v>
      </c>
      <c r="L1372" s="17" t="s">
        <v>831</v>
      </c>
    </row>
    <row r="1373" ht="25" customHeight="1" spans="1:12">
      <c r="A1373" s="14"/>
      <c r="B1373" s="14" t="s">
        <v>122</v>
      </c>
      <c r="C1373" s="14" t="s">
        <v>2968</v>
      </c>
      <c r="D1373" s="13" t="s">
        <v>20</v>
      </c>
      <c r="E1373" s="14" t="s">
        <v>2967</v>
      </c>
      <c r="F1373" s="14">
        <v>2</v>
      </c>
      <c r="G1373" s="14">
        <v>65</v>
      </c>
      <c r="H1373" s="14">
        <v>25</v>
      </c>
      <c r="I1373" s="14"/>
      <c r="J1373" s="14"/>
      <c r="K1373" s="14"/>
      <c r="L1373" s="17"/>
    </row>
    <row r="1374" customHeight="1" spans="1:12">
      <c r="A1374" s="14">
        <f>MAX($A$2:A1373)+1</f>
        <v>451</v>
      </c>
      <c r="B1374" s="14" t="s">
        <v>2969</v>
      </c>
      <c r="C1374" s="22" t="s">
        <v>2970</v>
      </c>
      <c r="D1374" s="13" t="s">
        <v>15</v>
      </c>
      <c r="E1374" s="14" t="s">
        <v>2971</v>
      </c>
      <c r="F1374" s="14">
        <v>3</v>
      </c>
      <c r="G1374" s="14">
        <v>65</v>
      </c>
      <c r="H1374" s="14">
        <v>25</v>
      </c>
      <c r="I1374" s="14">
        <f>G1374*H1374</f>
        <v>1625</v>
      </c>
      <c r="J1374" s="14" t="s">
        <v>17</v>
      </c>
      <c r="K1374" s="14">
        <f>I1374*2</f>
        <v>3250</v>
      </c>
      <c r="L1374" s="17" t="s">
        <v>2972</v>
      </c>
    </row>
    <row r="1375" customHeight="1" spans="1:12">
      <c r="A1375" s="14"/>
      <c r="B1375" s="14" t="s">
        <v>2973</v>
      </c>
      <c r="C1375" s="14" t="s">
        <v>2974</v>
      </c>
      <c r="D1375" s="13" t="s">
        <v>20</v>
      </c>
      <c r="E1375" s="14" t="s">
        <v>2971</v>
      </c>
      <c r="F1375" s="14">
        <v>3</v>
      </c>
      <c r="G1375" s="14">
        <v>65</v>
      </c>
      <c r="H1375" s="14">
        <v>25</v>
      </c>
      <c r="I1375" s="14"/>
      <c r="J1375" s="14"/>
      <c r="K1375" s="14"/>
      <c r="L1375" s="17"/>
    </row>
    <row r="1376" customHeight="1" spans="1:12">
      <c r="A1376" s="14"/>
      <c r="B1376" s="14" t="s">
        <v>2975</v>
      </c>
      <c r="C1376" s="14" t="s">
        <v>2976</v>
      </c>
      <c r="D1376" s="13" t="s">
        <v>23</v>
      </c>
      <c r="E1376" s="14" t="s">
        <v>2971</v>
      </c>
      <c r="F1376" s="14">
        <v>3</v>
      </c>
      <c r="G1376" s="14">
        <v>65</v>
      </c>
      <c r="H1376" s="14">
        <v>25</v>
      </c>
      <c r="I1376" s="14"/>
      <c r="J1376" s="14"/>
      <c r="K1376" s="14"/>
      <c r="L1376" s="17"/>
    </row>
    <row r="1377" customHeight="1" spans="1:12">
      <c r="A1377" s="14">
        <f>MAX($A$2:A1376)+1</f>
        <v>452</v>
      </c>
      <c r="B1377" s="14" t="s">
        <v>2977</v>
      </c>
      <c r="C1377" s="22" t="s">
        <v>2978</v>
      </c>
      <c r="D1377" s="13" t="s">
        <v>15</v>
      </c>
      <c r="E1377" s="14" t="s">
        <v>2979</v>
      </c>
      <c r="F1377" s="14">
        <v>4</v>
      </c>
      <c r="G1377" s="14">
        <v>65</v>
      </c>
      <c r="H1377" s="14">
        <v>25</v>
      </c>
      <c r="I1377" s="14">
        <f>G1377*H1377</f>
        <v>1625</v>
      </c>
      <c r="J1377" s="14" t="s">
        <v>17</v>
      </c>
      <c r="K1377" s="14">
        <f>I1377*3</f>
        <v>4875</v>
      </c>
      <c r="L1377" s="17"/>
    </row>
    <row r="1378" customHeight="1" spans="1:12">
      <c r="A1378" s="14"/>
      <c r="B1378" s="14" t="s">
        <v>450</v>
      </c>
      <c r="C1378" s="14" t="s">
        <v>2980</v>
      </c>
      <c r="D1378" s="13" t="s">
        <v>20</v>
      </c>
      <c r="E1378" s="14" t="s">
        <v>2979</v>
      </c>
      <c r="F1378" s="14">
        <v>4</v>
      </c>
      <c r="G1378" s="14">
        <v>65</v>
      </c>
      <c r="H1378" s="14">
        <v>25</v>
      </c>
      <c r="I1378" s="14"/>
      <c r="J1378" s="14"/>
      <c r="K1378" s="14"/>
      <c r="L1378" s="17"/>
    </row>
    <row r="1379" customHeight="1" spans="1:12">
      <c r="A1379" s="14"/>
      <c r="B1379" s="14" t="s">
        <v>2981</v>
      </c>
      <c r="C1379" s="14" t="s">
        <v>2982</v>
      </c>
      <c r="D1379" s="13" t="s">
        <v>23</v>
      </c>
      <c r="E1379" s="14" t="s">
        <v>2979</v>
      </c>
      <c r="F1379" s="14">
        <v>4</v>
      </c>
      <c r="G1379" s="14">
        <v>65</v>
      </c>
      <c r="H1379" s="14">
        <v>25</v>
      </c>
      <c r="I1379" s="14"/>
      <c r="J1379" s="14"/>
      <c r="K1379" s="14"/>
      <c r="L1379" s="17"/>
    </row>
    <row r="1380" customHeight="1" spans="1:12">
      <c r="A1380" s="14"/>
      <c r="B1380" s="14" t="s">
        <v>2028</v>
      </c>
      <c r="C1380" s="14" t="s">
        <v>2983</v>
      </c>
      <c r="D1380" s="13" t="s">
        <v>23</v>
      </c>
      <c r="E1380" s="14" t="s">
        <v>2979</v>
      </c>
      <c r="F1380" s="14">
        <v>4</v>
      </c>
      <c r="G1380" s="14">
        <v>65</v>
      </c>
      <c r="H1380" s="14">
        <v>25</v>
      </c>
      <c r="I1380" s="14"/>
      <c r="J1380" s="14"/>
      <c r="K1380" s="14"/>
      <c r="L1380" s="17"/>
    </row>
    <row r="1381" customHeight="1" spans="1:12">
      <c r="A1381" s="14">
        <f>MAX($A$2:A1380)+1</f>
        <v>453</v>
      </c>
      <c r="B1381" s="14" t="s">
        <v>2984</v>
      </c>
      <c r="C1381" s="22" t="s">
        <v>2985</v>
      </c>
      <c r="D1381" s="13" t="s">
        <v>15</v>
      </c>
      <c r="E1381" s="14" t="s">
        <v>2986</v>
      </c>
      <c r="F1381" s="14">
        <v>4</v>
      </c>
      <c r="G1381" s="14">
        <v>65</v>
      </c>
      <c r="H1381" s="14">
        <v>25</v>
      </c>
      <c r="I1381" s="14">
        <f>G1381*H1381</f>
        <v>1625</v>
      </c>
      <c r="J1381" s="14" t="s">
        <v>17</v>
      </c>
      <c r="K1381" s="14">
        <f>I1381*3</f>
        <v>4875</v>
      </c>
      <c r="L1381" s="17"/>
    </row>
    <row r="1382" customHeight="1" spans="1:12">
      <c r="A1382" s="14"/>
      <c r="B1382" s="14" t="s">
        <v>2987</v>
      </c>
      <c r="C1382" s="14" t="s">
        <v>2988</v>
      </c>
      <c r="D1382" s="13" t="s">
        <v>20</v>
      </c>
      <c r="E1382" s="14" t="s">
        <v>2986</v>
      </c>
      <c r="F1382" s="14">
        <v>4</v>
      </c>
      <c r="G1382" s="14">
        <v>65</v>
      </c>
      <c r="H1382" s="14">
        <v>25</v>
      </c>
      <c r="I1382" s="14"/>
      <c r="J1382" s="14"/>
      <c r="K1382" s="14"/>
      <c r="L1382" s="17"/>
    </row>
    <row r="1383" customHeight="1" spans="1:12">
      <c r="A1383" s="14"/>
      <c r="B1383" s="14" t="s">
        <v>2989</v>
      </c>
      <c r="C1383" s="14" t="s">
        <v>2990</v>
      </c>
      <c r="D1383" s="13" t="s">
        <v>23</v>
      </c>
      <c r="E1383" s="14" t="s">
        <v>2986</v>
      </c>
      <c r="F1383" s="14">
        <v>4</v>
      </c>
      <c r="G1383" s="14">
        <v>65</v>
      </c>
      <c r="H1383" s="14">
        <v>25</v>
      </c>
      <c r="I1383" s="14"/>
      <c r="J1383" s="14"/>
      <c r="K1383" s="14"/>
      <c r="L1383" s="17"/>
    </row>
    <row r="1384" customHeight="1" spans="1:12">
      <c r="A1384" s="14"/>
      <c r="B1384" s="14" t="s">
        <v>2989</v>
      </c>
      <c r="C1384" s="14" t="s">
        <v>2991</v>
      </c>
      <c r="D1384" s="13" t="s">
        <v>23</v>
      </c>
      <c r="E1384" s="14" t="s">
        <v>2986</v>
      </c>
      <c r="F1384" s="14">
        <v>4</v>
      </c>
      <c r="G1384" s="14">
        <v>65</v>
      </c>
      <c r="H1384" s="14">
        <v>25</v>
      </c>
      <c r="I1384" s="14"/>
      <c r="J1384" s="14"/>
      <c r="K1384" s="14"/>
      <c r="L1384" s="17"/>
    </row>
    <row r="1385" customHeight="1" spans="1:12">
      <c r="A1385" s="14">
        <f>MAX($A$2:A1384)+1</f>
        <v>454</v>
      </c>
      <c r="B1385" s="14" t="s">
        <v>2992</v>
      </c>
      <c r="C1385" s="22" t="s">
        <v>2993</v>
      </c>
      <c r="D1385" s="13" t="s">
        <v>15</v>
      </c>
      <c r="E1385" s="14" t="s">
        <v>2994</v>
      </c>
      <c r="F1385" s="14">
        <v>2</v>
      </c>
      <c r="G1385" s="14">
        <v>65</v>
      </c>
      <c r="H1385" s="14">
        <v>25</v>
      </c>
      <c r="I1385" s="14">
        <f>G1385*H1385</f>
        <v>1625</v>
      </c>
      <c r="J1385" s="14" t="s">
        <v>17</v>
      </c>
      <c r="K1385" s="14">
        <f>I1385*3</f>
        <v>4875</v>
      </c>
      <c r="L1385" s="17"/>
    </row>
    <row r="1386" customHeight="1" spans="1:12">
      <c r="A1386" s="14"/>
      <c r="B1386" s="14" t="s">
        <v>2995</v>
      </c>
      <c r="C1386" s="14" t="s">
        <v>2996</v>
      </c>
      <c r="D1386" s="13" t="s">
        <v>20</v>
      </c>
      <c r="E1386" s="14" t="s">
        <v>2994</v>
      </c>
      <c r="F1386" s="14">
        <v>2</v>
      </c>
      <c r="G1386" s="14">
        <v>65</v>
      </c>
      <c r="H1386" s="14">
        <v>25</v>
      </c>
      <c r="I1386" s="14"/>
      <c r="J1386" s="14"/>
      <c r="K1386" s="14"/>
      <c r="L1386" s="17"/>
    </row>
    <row r="1387" customHeight="1" spans="1:12">
      <c r="A1387" s="14">
        <f>MAX($A$2:A1386)+1</f>
        <v>455</v>
      </c>
      <c r="B1387" s="14" t="s">
        <v>754</v>
      </c>
      <c r="C1387" s="22" t="s">
        <v>2997</v>
      </c>
      <c r="D1387" s="13" t="s">
        <v>15</v>
      </c>
      <c r="E1387" s="14" t="s">
        <v>2998</v>
      </c>
      <c r="F1387" s="14">
        <v>4</v>
      </c>
      <c r="G1387" s="14">
        <v>65</v>
      </c>
      <c r="H1387" s="14">
        <v>25</v>
      </c>
      <c r="I1387" s="14">
        <f>G1387*H1387</f>
        <v>1625</v>
      </c>
      <c r="J1387" s="14" t="s">
        <v>17</v>
      </c>
      <c r="K1387" s="14">
        <f>I1387*3</f>
        <v>4875</v>
      </c>
      <c r="L1387" s="17"/>
    </row>
    <row r="1388" customHeight="1" spans="1:12">
      <c r="A1388" s="14"/>
      <c r="B1388" s="14" t="s">
        <v>2999</v>
      </c>
      <c r="C1388" s="14" t="s">
        <v>3000</v>
      </c>
      <c r="D1388" s="13" t="s">
        <v>20</v>
      </c>
      <c r="E1388" s="14" t="s">
        <v>2998</v>
      </c>
      <c r="F1388" s="14">
        <v>4</v>
      </c>
      <c r="G1388" s="14">
        <v>65</v>
      </c>
      <c r="H1388" s="14">
        <v>25</v>
      </c>
      <c r="I1388" s="14"/>
      <c r="J1388" s="14"/>
      <c r="K1388" s="14"/>
      <c r="L1388" s="17"/>
    </row>
    <row r="1389" customHeight="1" spans="1:12">
      <c r="A1389" s="14"/>
      <c r="B1389" s="14" t="s">
        <v>3001</v>
      </c>
      <c r="C1389" s="14" t="s">
        <v>3002</v>
      </c>
      <c r="D1389" s="13" t="s">
        <v>216</v>
      </c>
      <c r="E1389" s="14" t="s">
        <v>2998</v>
      </c>
      <c r="F1389" s="14">
        <v>4</v>
      </c>
      <c r="G1389" s="14">
        <v>65</v>
      </c>
      <c r="H1389" s="14">
        <v>25</v>
      </c>
      <c r="I1389" s="14"/>
      <c r="J1389" s="14"/>
      <c r="K1389" s="14"/>
      <c r="L1389" s="17"/>
    </row>
    <row r="1390" customHeight="1" spans="1:12">
      <c r="A1390" s="14"/>
      <c r="B1390" s="14" t="s">
        <v>3003</v>
      </c>
      <c r="C1390" s="14" t="s">
        <v>3004</v>
      </c>
      <c r="D1390" s="13" t="s">
        <v>23</v>
      </c>
      <c r="E1390" s="14" t="s">
        <v>2998</v>
      </c>
      <c r="F1390" s="14">
        <v>4</v>
      </c>
      <c r="G1390" s="14">
        <v>65</v>
      </c>
      <c r="H1390" s="14">
        <v>25</v>
      </c>
      <c r="I1390" s="14"/>
      <c r="J1390" s="14"/>
      <c r="K1390" s="14"/>
      <c r="L1390" s="17"/>
    </row>
    <row r="1391" customHeight="1" spans="1:12">
      <c r="A1391" s="14">
        <f>MAX($A$2:A1390)+1</f>
        <v>456</v>
      </c>
      <c r="B1391" s="14" t="s">
        <v>618</v>
      </c>
      <c r="C1391" s="22" t="s">
        <v>3005</v>
      </c>
      <c r="D1391" s="13" t="s">
        <v>15</v>
      </c>
      <c r="E1391" s="14" t="s">
        <v>3006</v>
      </c>
      <c r="F1391" s="14">
        <v>3</v>
      </c>
      <c r="G1391" s="14">
        <v>65</v>
      </c>
      <c r="H1391" s="14">
        <v>25</v>
      </c>
      <c r="I1391" s="14">
        <f>G1391*H1391</f>
        <v>1625</v>
      </c>
      <c r="J1391" s="14" t="s">
        <v>17</v>
      </c>
      <c r="K1391" s="14">
        <f>I1391*3</f>
        <v>4875</v>
      </c>
      <c r="L1391" s="17"/>
    </row>
    <row r="1392" customHeight="1" spans="1:12">
      <c r="A1392" s="14"/>
      <c r="B1392" s="14" t="s">
        <v>3007</v>
      </c>
      <c r="C1392" s="14" t="s">
        <v>3008</v>
      </c>
      <c r="D1392" s="13" t="s">
        <v>20</v>
      </c>
      <c r="E1392" s="14" t="s">
        <v>3006</v>
      </c>
      <c r="F1392" s="14">
        <v>3</v>
      </c>
      <c r="G1392" s="14">
        <v>65</v>
      </c>
      <c r="H1392" s="14">
        <v>25</v>
      </c>
      <c r="I1392" s="14"/>
      <c r="J1392" s="14"/>
      <c r="K1392" s="14"/>
      <c r="L1392" s="17"/>
    </row>
    <row r="1393" customHeight="1" spans="1:12">
      <c r="A1393" s="14"/>
      <c r="B1393" s="14" t="s">
        <v>3009</v>
      </c>
      <c r="C1393" s="14" t="s">
        <v>3010</v>
      </c>
      <c r="D1393" s="13" t="s">
        <v>23</v>
      </c>
      <c r="E1393" s="14" t="s">
        <v>3006</v>
      </c>
      <c r="F1393" s="14">
        <v>3</v>
      </c>
      <c r="G1393" s="14">
        <v>65</v>
      </c>
      <c r="H1393" s="14">
        <v>25</v>
      </c>
      <c r="I1393" s="14"/>
      <c r="J1393" s="14"/>
      <c r="K1393" s="14"/>
      <c r="L1393" s="17"/>
    </row>
    <row r="1394" customHeight="1" spans="1:12">
      <c r="A1394" s="14">
        <f>MAX($A$2:A1393)+1</f>
        <v>457</v>
      </c>
      <c r="B1394" s="14" t="s">
        <v>3011</v>
      </c>
      <c r="C1394" s="22" t="s">
        <v>3012</v>
      </c>
      <c r="D1394" s="13" t="s">
        <v>15</v>
      </c>
      <c r="E1394" s="14" t="s">
        <v>3013</v>
      </c>
      <c r="F1394" s="14">
        <v>3</v>
      </c>
      <c r="G1394" s="14">
        <v>65</v>
      </c>
      <c r="H1394" s="14">
        <v>25</v>
      </c>
      <c r="I1394" s="14">
        <f>G1394*H1394</f>
        <v>1625</v>
      </c>
      <c r="J1394" s="14" t="s">
        <v>17</v>
      </c>
      <c r="K1394" s="14">
        <f>I1394*3</f>
        <v>4875</v>
      </c>
      <c r="L1394" s="17"/>
    </row>
    <row r="1395" customHeight="1" spans="1:12">
      <c r="A1395" s="14"/>
      <c r="B1395" s="14" t="s">
        <v>3014</v>
      </c>
      <c r="C1395" s="14" t="s">
        <v>3015</v>
      </c>
      <c r="D1395" s="13" t="s">
        <v>20</v>
      </c>
      <c r="E1395" s="14" t="s">
        <v>3013</v>
      </c>
      <c r="F1395" s="14">
        <v>3</v>
      </c>
      <c r="G1395" s="14">
        <v>65</v>
      </c>
      <c r="H1395" s="14">
        <v>25</v>
      </c>
      <c r="I1395" s="14"/>
      <c r="J1395" s="14"/>
      <c r="K1395" s="14"/>
      <c r="L1395" s="17"/>
    </row>
    <row r="1396" customHeight="1" spans="1:12">
      <c r="A1396" s="14"/>
      <c r="B1396" s="14" t="s">
        <v>3016</v>
      </c>
      <c r="C1396" s="14" t="s">
        <v>3017</v>
      </c>
      <c r="D1396" s="13" t="s">
        <v>23</v>
      </c>
      <c r="E1396" s="14" t="s">
        <v>3013</v>
      </c>
      <c r="F1396" s="14">
        <v>3</v>
      </c>
      <c r="G1396" s="14">
        <v>65</v>
      </c>
      <c r="H1396" s="14">
        <v>25</v>
      </c>
      <c r="I1396" s="14"/>
      <c r="J1396" s="14"/>
      <c r="K1396" s="14"/>
      <c r="L1396" s="17"/>
    </row>
    <row r="1397" customHeight="1" spans="1:12">
      <c r="A1397" s="14"/>
      <c r="B1397" s="14" t="s">
        <v>3018</v>
      </c>
      <c r="C1397" s="14" t="s">
        <v>3019</v>
      </c>
      <c r="D1397" s="13" t="s">
        <v>23</v>
      </c>
      <c r="E1397" s="14" t="s">
        <v>3013</v>
      </c>
      <c r="F1397" s="14">
        <v>3</v>
      </c>
      <c r="G1397" s="14">
        <v>65</v>
      </c>
      <c r="H1397" s="14">
        <v>25</v>
      </c>
      <c r="I1397" s="14"/>
      <c r="J1397" s="14"/>
      <c r="K1397" s="14"/>
      <c r="L1397" s="17"/>
    </row>
    <row r="1398" customHeight="1" spans="1:12">
      <c r="A1398" s="14">
        <f>MAX($A$2:A1397)+1</f>
        <v>458</v>
      </c>
      <c r="B1398" s="14" t="s">
        <v>3020</v>
      </c>
      <c r="C1398" s="22" t="s">
        <v>3021</v>
      </c>
      <c r="D1398" s="13" t="s">
        <v>15</v>
      </c>
      <c r="E1398" s="14" t="s">
        <v>3022</v>
      </c>
      <c r="F1398" s="14">
        <v>2</v>
      </c>
      <c r="G1398" s="14">
        <v>65</v>
      </c>
      <c r="H1398" s="14">
        <v>25</v>
      </c>
      <c r="I1398" s="14">
        <f>G1398*H1398</f>
        <v>1625</v>
      </c>
      <c r="J1398" s="14" t="s">
        <v>17</v>
      </c>
      <c r="K1398" s="14">
        <f>I1398*3</f>
        <v>4875</v>
      </c>
      <c r="L1398" s="17"/>
    </row>
    <row r="1399" customHeight="1" spans="1:12">
      <c r="A1399" s="14"/>
      <c r="B1399" s="14" t="s">
        <v>3023</v>
      </c>
      <c r="C1399" s="14" t="s">
        <v>3024</v>
      </c>
      <c r="D1399" s="13" t="s">
        <v>20</v>
      </c>
      <c r="E1399" s="14" t="s">
        <v>3022</v>
      </c>
      <c r="F1399" s="14">
        <v>2</v>
      </c>
      <c r="G1399" s="14">
        <v>65</v>
      </c>
      <c r="H1399" s="14">
        <v>25</v>
      </c>
      <c r="I1399" s="14"/>
      <c r="J1399" s="14"/>
      <c r="K1399" s="14"/>
      <c r="L1399" s="17"/>
    </row>
    <row r="1400" customHeight="1" spans="1:12">
      <c r="A1400" s="14"/>
      <c r="B1400" s="14" t="s">
        <v>3025</v>
      </c>
      <c r="C1400" s="14" t="s">
        <v>62</v>
      </c>
      <c r="D1400" s="13" t="s">
        <v>23</v>
      </c>
      <c r="E1400" s="14" t="s">
        <v>3022</v>
      </c>
      <c r="F1400" s="14">
        <v>2</v>
      </c>
      <c r="G1400" s="14">
        <v>65</v>
      </c>
      <c r="H1400" s="14">
        <v>25</v>
      </c>
      <c r="I1400" s="14"/>
      <c r="J1400" s="14"/>
      <c r="K1400" s="14"/>
      <c r="L1400" s="17"/>
    </row>
    <row r="1401" customHeight="1" spans="1:12">
      <c r="A1401" s="14">
        <f>MAX($A$2:A1400)+1</f>
        <v>459</v>
      </c>
      <c r="B1401" s="14" t="s">
        <v>3026</v>
      </c>
      <c r="C1401" s="22" t="s">
        <v>3027</v>
      </c>
      <c r="D1401" s="13" t="s">
        <v>15</v>
      </c>
      <c r="E1401" s="14" t="s">
        <v>3028</v>
      </c>
      <c r="F1401" s="14">
        <v>3</v>
      </c>
      <c r="G1401" s="14">
        <v>65</v>
      </c>
      <c r="H1401" s="14">
        <v>25</v>
      </c>
      <c r="I1401" s="14">
        <f>G1401*H1401</f>
        <v>1625</v>
      </c>
      <c r="J1401" s="14" t="s">
        <v>17</v>
      </c>
      <c r="K1401" s="14">
        <f>I1401*3</f>
        <v>4875</v>
      </c>
      <c r="L1401" s="17"/>
    </row>
    <row r="1402" customHeight="1" spans="1:12">
      <c r="A1402" s="14"/>
      <c r="B1402" s="14" t="s">
        <v>3029</v>
      </c>
      <c r="C1402" s="14" t="s">
        <v>3030</v>
      </c>
      <c r="D1402" s="13" t="s">
        <v>20</v>
      </c>
      <c r="E1402" s="14" t="s">
        <v>3028</v>
      </c>
      <c r="F1402" s="14">
        <v>3</v>
      </c>
      <c r="G1402" s="14">
        <v>65</v>
      </c>
      <c r="H1402" s="14">
        <v>25</v>
      </c>
      <c r="I1402" s="14"/>
      <c r="J1402" s="14"/>
      <c r="K1402" s="14"/>
      <c r="L1402" s="17"/>
    </row>
    <row r="1403" customHeight="1" spans="1:12">
      <c r="A1403" s="14"/>
      <c r="B1403" s="14" t="s">
        <v>3031</v>
      </c>
      <c r="C1403" s="14" t="s">
        <v>1422</v>
      </c>
      <c r="D1403" s="13" t="s">
        <v>23</v>
      </c>
      <c r="E1403" s="14" t="s">
        <v>3028</v>
      </c>
      <c r="F1403" s="14">
        <v>3</v>
      </c>
      <c r="G1403" s="14">
        <v>65</v>
      </c>
      <c r="H1403" s="14">
        <v>25</v>
      </c>
      <c r="I1403" s="14"/>
      <c r="J1403" s="14"/>
      <c r="K1403" s="14"/>
      <c r="L1403" s="17"/>
    </row>
    <row r="1404" s="2" customFormat="1" customHeight="1" spans="1:12">
      <c r="A1404" s="14">
        <f>MAX($A$2:A1403)+1</f>
        <v>460</v>
      </c>
      <c r="B1404" s="14" t="s">
        <v>3032</v>
      </c>
      <c r="C1404" s="22" t="s">
        <v>3033</v>
      </c>
      <c r="D1404" s="13" t="s">
        <v>15</v>
      </c>
      <c r="E1404" s="14" t="s">
        <v>3034</v>
      </c>
      <c r="F1404" s="14">
        <v>4</v>
      </c>
      <c r="G1404" s="14">
        <v>65</v>
      </c>
      <c r="H1404" s="14">
        <v>25</v>
      </c>
      <c r="I1404" s="14">
        <f>G1404*H1404</f>
        <v>1625</v>
      </c>
      <c r="J1404" s="14" t="s">
        <v>1023</v>
      </c>
      <c r="K1404" s="14">
        <f>I1404*6-ROUND(I1404*(1/31),2)</f>
        <v>9697.58</v>
      </c>
      <c r="L1404" s="17" t="s">
        <v>3035</v>
      </c>
    </row>
    <row r="1405" customHeight="1" spans="1:12">
      <c r="A1405" s="14"/>
      <c r="B1405" s="14" t="s">
        <v>1529</v>
      </c>
      <c r="C1405" s="14" t="s">
        <v>3036</v>
      </c>
      <c r="D1405" s="13" t="s">
        <v>20</v>
      </c>
      <c r="E1405" s="14" t="s">
        <v>3034</v>
      </c>
      <c r="F1405" s="14">
        <v>4</v>
      </c>
      <c r="G1405" s="14">
        <v>65</v>
      </c>
      <c r="H1405" s="14">
        <v>25</v>
      </c>
      <c r="I1405" s="14"/>
      <c r="J1405" s="14"/>
      <c r="K1405" s="14"/>
      <c r="L1405" s="17"/>
    </row>
    <row r="1406" customHeight="1" spans="1:12">
      <c r="A1406" s="14"/>
      <c r="B1406" s="14" t="s">
        <v>3037</v>
      </c>
      <c r="C1406" s="14" t="s">
        <v>3038</v>
      </c>
      <c r="D1406" s="13" t="s">
        <v>23</v>
      </c>
      <c r="E1406" s="14" t="s">
        <v>3034</v>
      </c>
      <c r="F1406" s="14">
        <v>4</v>
      </c>
      <c r="G1406" s="14">
        <v>65</v>
      </c>
      <c r="H1406" s="14">
        <v>25</v>
      </c>
      <c r="I1406" s="14"/>
      <c r="J1406" s="14"/>
      <c r="K1406" s="14"/>
      <c r="L1406" s="17"/>
    </row>
    <row r="1407" customHeight="1" spans="1:12">
      <c r="A1407" s="14"/>
      <c r="B1407" s="14" t="s">
        <v>3039</v>
      </c>
      <c r="C1407" s="14" t="s">
        <v>3040</v>
      </c>
      <c r="D1407" s="13" t="s">
        <v>23</v>
      </c>
      <c r="E1407" s="14" t="s">
        <v>3034</v>
      </c>
      <c r="F1407" s="14">
        <v>4</v>
      </c>
      <c r="G1407" s="14">
        <v>65</v>
      </c>
      <c r="H1407" s="14">
        <v>25</v>
      </c>
      <c r="I1407" s="14"/>
      <c r="J1407" s="14"/>
      <c r="K1407" s="14"/>
      <c r="L1407" s="17"/>
    </row>
    <row r="1408" customHeight="1" spans="1:12">
      <c r="A1408" s="14">
        <f>MAX($A$2:A1407)+1</f>
        <v>461</v>
      </c>
      <c r="B1408" s="14" t="s">
        <v>3041</v>
      </c>
      <c r="C1408" s="22" t="s">
        <v>3042</v>
      </c>
      <c r="D1408" s="13" t="s">
        <v>15</v>
      </c>
      <c r="E1408" s="14" t="s">
        <v>3043</v>
      </c>
      <c r="F1408" s="14">
        <v>1</v>
      </c>
      <c r="G1408" s="14">
        <v>35</v>
      </c>
      <c r="H1408" s="14">
        <v>25</v>
      </c>
      <c r="I1408" s="14">
        <f>G1408*H1408</f>
        <v>875</v>
      </c>
      <c r="J1408" s="14" t="s">
        <v>17</v>
      </c>
      <c r="K1408" s="14">
        <f>I1408*3</f>
        <v>2625</v>
      </c>
      <c r="L1408" s="17"/>
    </row>
    <row r="1409" customHeight="1" spans="1:12">
      <c r="A1409" s="14"/>
      <c r="B1409" s="14" t="s">
        <v>2926</v>
      </c>
      <c r="C1409" s="14" t="s">
        <v>3044</v>
      </c>
      <c r="D1409" s="13" t="s">
        <v>20</v>
      </c>
      <c r="E1409" s="14" t="s">
        <v>3043</v>
      </c>
      <c r="F1409" s="14">
        <v>1</v>
      </c>
      <c r="G1409" s="14">
        <v>35</v>
      </c>
      <c r="H1409" s="14">
        <v>25</v>
      </c>
      <c r="I1409" s="14"/>
      <c r="J1409" s="14"/>
      <c r="K1409" s="14"/>
      <c r="L1409" s="17"/>
    </row>
    <row r="1410" customHeight="1" spans="1:12">
      <c r="A1410" s="14">
        <f>MAX($A$2:A1409)+1</f>
        <v>462</v>
      </c>
      <c r="B1410" s="14" t="s">
        <v>3045</v>
      </c>
      <c r="C1410" s="22" t="s">
        <v>3046</v>
      </c>
      <c r="D1410" s="13" t="s">
        <v>15</v>
      </c>
      <c r="E1410" s="14" t="s">
        <v>3047</v>
      </c>
      <c r="F1410" s="14">
        <v>4</v>
      </c>
      <c r="G1410" s="14">
        <v>65</v>
      </c>
      <c r="H1410" s="14">
        <v>25</v>
      </c>
      <c r="I1410" s="14">
        <f t="shared" ref="I1410:I1415" si="128">G1410*H1410</f>
        <v>1625</v>
      </c>
      <c r="J1410" s="14" t="s">
        <v>17</v>
      </c>
      <c r="K1410" s="14">
        <f t="shared" ref="K1410:K1415" si="129">I1410*3</f>
        <v>4875</v>
      </c>
      <c r="L1410" s="17"/>
    </row>
    <row r="1411" customHeight="1" spans="1:12">
      <c r="A1411" s="14"/>
      <c r="B1411" s="14" t="s">
        <v>3048</v>
      </c>
      <c r="C1411" s="14" t="s">
        <v>3049</v>
      </c>
      <c r="D1411" s="13" t="s">
        <v>20</v>
      </c>
      <c r="E1411" s="14" t="s">
        <v>3047</v>
      </c>
      <c r="F1411" s="14">
        <v>4</v>
      </c>
      <c r="G1411" s="14">
        <v>65</v>
      </c>
      <c r="H1411" s="14">
        <v>25</v>
      </c>
      <c r="I1411" s="14"/>
      <c r="J1411" s="14"/>
      <c r="K1411" s="14"/>
      <c r="L1411" s="17"/>
    </row>
    <row r="1412" customHeight="1" spans="1:12">
      <c r="A1412" s="14"/>
      <c r="B1412" s="14" t="s">
        <v>1337</v>
      </c>
      <c r="C1412" s="14" t="s">
        <v>3050</v>
      </c>
      <c r="D1412" s="13" t="s">
        <v>23</v>
      </c>
      <c r="E1412" s="14" t="s">
        <v>3047</v>
      </c>
      <c r="F1412" s="14">
        <v>4</v>
      </c>
      <c r="G1412" s="14">
        <v>65</v>
      </c>
      <c r="H1412" s="14">
        <v>25</v>
      </c>
      <c r="I1412" s="14"/>
      <c r="J1412" s="14"/>
      <c r="K1412" s="14"/>
      <c r="L1412" s="17"/>
    </row>
    <row r="1413" customHeight="1" spans="1:12">
      <c r="A1413" s="14"/>
      <c r="B1413" s="14" t="s">
        <v>3051</v>
      </c>
      <c r="C1413" s="14" t="s">
        <v>835</v>
      </c>
      <c r="D1413" s="13" t="s">
        <v>23</v>
      </c>
      <c r="E1413" s="14" t="s">
        <v>3047</v>
      </c>
      <c r="F1413" s="14">
        <v>4</v>
      </c>
      <c r="G1413" s="14">
        <v>65</v>
      </c>
      <c r="H1413" s="14">
        <v>25</v>
      </c>
      <c r="I1413" s="14"/>
      <c r="J1413" s="14"/>
      <c r="K1413" s="14"/>
      <c r="L1413" s="17"/>
    </row>
    <row r="1414" customHeight="1" spans="1:12">
      <c r="A1414" s="14">
        <f>MAX($A$2:A1413)+1</f>
        <v>463</v>
      </c>
      <c r="B1414" s="14" t="s">
        <v>3052</v>
      </c>
      <c r="C1414" s="22" t="s">
        <v>3053</v>
      </c>
      <c r="D1414" s="13" t="s">
        <v>15</v>
      </c>
      <c r="E1414" s="14" t="s">
        <v>3054</v>
      </c>
      <c r="F1414" s="14">
        <v>1</v>
      </c>
      <c r="G1414" s="14">
        <v>35</v>
      </c>
      <c r="H1414" s="14">
        <v>25</v>
      </c>
      <c r="I1414" s="14">
        <f t="shared" si="128"/>
        <v>875</v>
      </c>
      <c r="J1414" s="14" t="s">
        <v>17</v>
      </c>
      <c r="K1414" s="14">
        <f t="shared" si="129"/>
        <v>2625</v>
      </c>
      <c r="L1414" s="17"/>
    </row>
    <row r="1415" customHeight="1" spans="1:12">
      <c r="A1415" s="14">
        <f>MAX($A$2:A1414)+1</f>
        <v>464</v>
      </c>
      <c r="B1415" s="14" t="s">
        <v>2520</v>
      </c>
      <c r="C1415" s="22" t="s">
        <v>3055</v>
      </c>
      <c r="D1415" s="13" t="s">
        <v>15</v>
      </c>
      <c r="E1415" s="14" t="s">
        <v>3056</v>
      </c>
      <c r="F1415" s="14">
        <v>3</v>
      </c>
      <c r="G1415" s="14">
        <v>65</v>
      </c>
      <c r="H1415" s="14">
        <v>25</v>
      </c>
      <c r="I1415" s="14">
        <f t="shared" si="128"/>
        <v>1625</v>
      </c>
      <c r="J1415" s="14" t="s">
        <v>17</v>
      </c>
      <c r="K1415" s="14">
        <f t="shared" si="129"/>
        <v>4875</v>
      </c>
      <c r="L1415" s="17"/>
    </row>
    <row r="1416" customHeight="1" spans="1:12">
      <c r="A1416" s="14"/>
      <c r="B1416" s="14" t="s">
        <v>3057</v>
      </c>
      <c r="C1416" s="14" t="s">
        <v>3055</v>
      </c>
      <c r="D1416" s="13" t="s">
        <v>20</v>
      </c>
      <c r="E1416" s="14" t="s">
        <v>3056</v>
      </c>
      <c r="F1416" s="14">
        <v>3</v>
      </c>
      <c r="G1416" s="14">
        <v>65</v>
      </c>
      <c r="H1416" s="14">
        <v>25</v>
      </c>
      <c r="I1416" s="14"/>
      <c r="J1416" s="14"/>
      <c r="K1416" s="14"/>
      <c r="L1416" s="17"/>
    </row>
    <row r="1417" customHeight="1" spans="1:12">
      <c r="A1417" s="14"/>
      <c r="B1417" s="14" t="s">
        <v>3058</v>
      </c>
      <c r="C1417" s="14" t="s">
        <v>3059</v>
      </c>
      <c r="D1417" s="13" t="s">
        <v>23</v>
      </c>
      <c r="E1417" s="14" t="s">
        <v>3056</v>
      </c>
      <c r="F1417" s="14">
        <v>3</v>
      </c>
      <c r="G1417" s="14">
        <v>65</v>
      </c>
      <c r="H1417" s="14">
        <v>25</v>
      </c>
      <c r="I1417" s="14"/>
      <c r="J1417" s="14"/>
      <c r="K1417" s="14"/>
      <c r="L1417" s="17"/>
    </row>
    <row r="1418" customHeight="1" spans="1:12">
      <c r="A1418" s="14"/>
      <c r="B1418" s="14" t="s">
        <v>3058</v>
      </c>
      <c r="C1418" s="14" t="s">
        <v>3060</v>
      </c>
      <c r="D1418" s="13" t="s">
        <v>23</v>
      </c>
      <c r="E1418" s="14" t="s">
        <v>3056</v>
      </c>
      <c r="F1418" s="14">
        <v>3</v>
      </c>
      <c r="G1418" s="14">
        <v>65</v>
      </c>
      <c r="H1418" s="14">
        <v>25</v>
      </c>
      <c r="I1418" s="14"/>
      <c r="J1418" s="14"/>
      <c r="K1418" s="14"/>
      <c r="L1418" s="17"/>
    </row>
    <row r="1419" customHeight="1" spans="1:12">
      <c r="A1419" s="14">
        <f>MAX($A$2:A1418)+1</f>
        <v>465</v>
      </c>
      <c r="B1419" s="14" t="s">
        <v>3061</v>
      </c>
      <c r="C1419" s="22" t="s">
        <v>3062</v>
      </c>
      <c r="D1419" s="13" t="s">
        <v>15</v>
      </c>
      <c r="E1419" s="14" t="s">
        <v>3063</v>
      </c>
      <c r="F1419" s="14">
        <v>4</v>
      </c>
      <c r="G1419" s="14">
        <v>65</v>
      </c>
      <c r="H1419" s="14">
        <v>25</v>
      </c>
      <c r="I1419" s="14">
        <f>G1419*H1419</f>
        <v>1625</v>
      </c>
      <c r="J1419" s="14" t="s">
        <v>17</v>
      </c>
      <c r="K1419" s="14">
        <f>I1419*3</f>
        <v>4875</v>
      </c>
      <c r="L1419" s="17"/>
    </row>
    <row r="1420" customHeight="1" spans="1:12">
      <c r="A1420" s="14"/>
      <c r="B1420" s="14" t="s">
        <v>3064</v>
      </c>
      <c r="C1420" s="14" t="s">
        <v>3065</v>
      </c>
      <c r="D1420" s="13" t="s">
        <v>20</v>
      </c>
      <c r="E1420" s="14" t="s">
        <v>3063</v>
      </c>
      <c r="F1420" s="14">
        <v>4</v>
      </c>
      <c r="G1420" s="14">
        <v>65</v>
      </c>
      <c r="H1420" s="14">
        <v>25</v>
      </c>
      <c r="I1420" s="14"/>
      <c r="J1420" s="14"/>
      <c r="K1420" s="14"/>
      <c r="L1420" s="17"/>
    </row>
    <row r="1421" customHeight="1" spans="1:12">
      <c r="A1421" s="14"/>
      <c r="B1421" s="14" t="s">
        <v>3066</v>
      </c>
      <c r="C1421" s="14" t="s">
        <v>2473</v>
      </c>
      <c r="D1421" s="13" t="s">
        <v>23</v>
      </c>
      <c r="E1421" s="14" t="s">
        <v>3063</v>
      </c>
      <c r="F1421" s="14">
        <v>4</v>
      </c>
      <c r="G1421" s="14">
        <v>65</v>
      </c>
      <c r="H1421" s="14">
        <v>25</v>
      </c>
      <c r="I1421" s="14"/>
      <c r="J1421" s="14"/>
      <c r="K1421" s="14"/>
      <c r="L1421" s="17"/>
    </row>
    <row r="1422" customHeight="1" spans="1:12">
      <c r="A1422" s="14"/>
      <c r="B1422" s="14" t="s">
        <v>3067</v>
      </c>
      <c r="C1422" s="14" t="s">
        <v>3068</v>
      </c>
      <c r="D1422" s="13" t="s">
        <v>23</v>
      </c>
      <c r="E1422" s="14" t="s">
        <v>3063</v>
      </c>
      <c r="F1422" s="14">
        <v>4</v>
      </c>
      <c r="G1422" s="14">
        <v>65</v>
      </c>
      <c r="H1422" s="14">
        <v>25</v>
      </c>
      <c r="I1422" s="14"/>
      <c r="J1422" s="14"/>
      <c r="K1422" s="14"/>
      <c r="L1422" s="17"/>
    </row>
    <row r="1423" customHeight="1" spans="1:12">
      <c r="A1423" s="14">
        <f>MAX($A$2:A1422)+1</f>
        <v>466</v>
      </c>
      <c r="B1423" s="14" t="s">
        <v>1629</v>
      </c>
      <c r="C1423" s="22" t="s">
        <v>3069</v>
      </c>
      <c r="D1423" s="13" t="s">
        <v>15</v>
      </c>
      <c r="E1423" s="14" t="s">
        <v>3070</v>
      </c>
      <c r="F1423" s="14">
        <v>4</v>
      </c>
      <c r="G1423" s="14">
        <v>65</v>
      </c>
      <c r="H1423" s="14">
        <v>25</v>
      </c>
      <c r="I1423" s="14">
        <f>G1423*H1423</f>
        <v>1625</v>
      </c>
      <c r="J1423" s="14" t="s">
        <v>17</v>
      </c>
      <c r="K1423" s="14">
        <f>I1423*3</f>
        <v>4875</v>
      </c>
      <c r="L1423" s="17"/>
    </row>
    <row r="1424" customHeight="1" spans="1:12">
      <c r="A1424" s="14"/>
      <c r="B1424" s="14" t="s">
        <v>3071</v>
      </c>
      <c r="C1424" s="14" t="s">
        <v>3072</v>
      </c>
      <c r="D1424" s="13" t="s">
        <v>20</v>
      </c>
      <c r="E1424" s="14" t="s">
        <v>3070</v>
      </c>
      <c r="F1424" s="14">
        <v>4</v>
      </c>
      <c r="G1424" s="14">
        <v>65</v>
      </c>
      <c r="H1424" s="14">
        <v>25</v>
      </c>
      <c r="I1424" s="14"/>
      <c r="J1424" s="14"/>
      <c r="K1424" s="14"/>
      <c r="L1424" s="17"/>
    </row>
    <row r="1425" customHeight="1" spans="1:12">
      <c r="A1425" s="14"/>
      <c r="B1425" s="14" t="s">
        <v>3073</v>
      </c>
      <c r="C1425" s="14" t="s">
        <v>3074</v>
      </c>
      <c r="D1425" s="13" t="s">
        <v>23</v>
      </c>
      <c r="E1425" s="14" t="s">
        <v>3070</v>
      </c>
      <c r="F1425" s="14">
        <v>4</v>
      </c>
      <c r="G1425" s="14">
        <v>65</v>
      </c>
      <c r="H1425" s="14">
        <v>25</v>
      </c>
      <c r="I1425" s="14"/>
      <c r="J1425" s="14"/>
      <c r="K1425" s="14"/>
      <c r="L1425" s="17"/>
    </row>
    <row r="1426" customHeight="1" spans="1:12">
      <c r="A1426" s="14"/>
      <c r="B1426" s="14" t="s">
        <v>3075</v>
      </c>
      <c r="C1426" s="14" t="s">
        <v>3076</v>
      </c>
      <c r="D1426" s="13" t="s">
        <v>23</v>
      </c>
      <c r="E1426" s="14" t="s">
        <v>3070</v>
      </c>
      <c r="F1426" s="14">
        <v>4</v>
      </c>
      <c r="G1426" s="14">
        <v>65</v>
      </c>
      <c r="H1426" s="14">
        <v>25</v>
      </c>
      <c r="I1426" s="14"/>
      <c r="J1426" s="14"/>
      <c r="K1426" s="14"/>
      <c r="L1426" s="17"/>
    </row>
    <row r="1427" customHeight="1" spans="1:12">
      <c r="A1427" s="14">
        <f>MAX($A$2:A1426)+1</f>
        <v>467</v>
      </c>
      <c r="B1427" s="14" t="s">
        <v>3077</v>
      </c>
      <c r="C1427" s="22" t="s">
        <v>3078</v>
      </c>
      <c r="D1427" s="13" t="s">
        <v>15</v>
      </c>
      <c r="E1427" s="14" t="s">
        <v>3079</v>
      </c>
      <c r="F1427" s="14">
        <v>4</v>
      </c>
      <c r="G1427" s="14">
        <v>65</v>
      </c>
      <c r="H1427" s="14">
        <v>25</v>
      </c>
      <c r="I1427" s="14">
        <f t="shared" ref="I1427:I1432" si="130">G1427*H1427</f>
        <v>1625</v>
      </c>
      <c r="J1427" s="14" t="s">
        <v>17</v>
      </c>
      <c r="K1427" s="14">
        <f t="shared" ref="K1427:K1432" si="131">I1427*3</f>
        <v>4875</v>
      </c>
      <c r="L1427" s="17"/>
    </row>
    <row r="1428" customHeight="1" spans="1:12">
      <c r="A1428" s="14"/>
      <c r="B1428" s="14" t="s">
        <v>3080</v>
      </c>
      <c r="C1428" s="14" t="s">
        <v>3081</v>
      </c>
      <c r="D1428" s="13" t="s">
        <v>20</v>
      </c>
      <c r="E1428" s="14" t="s">
        <v>3079</v>
      </c>
      <c r="F1428" s="14">
        <v>4</v>
      </c>
      <c r="G1428" s="14">
        <v>65</v>
      </c>
      <c r="H1428" s="14">
        <v>25</v>
      </c>
      <c r="I1428" s="14"/>
      <c r="J1428" s="14"/>
      <c r="K1428" s="14"/>
      <c r="L1428" s="17"/>
    </row>
    <row r="1429" customHeight="1" spans="1:12">
      <c r="A1429" s="14"/>
      <c r="B1429" s="14" t="s">
        <v>3082</v>
      </c>
      <c r="C1429" s="14" t="s">
        <v>3083</v>
      </c>
      <c r="D1429" s="13" t="s">
        <v>23</v>
      </c>
      <c r="E1429" s="14" t="s">
        <v>3079</v>
      </c>
      <c r="F1429" s="14">
        <v>4</v>
      </c>
      <c r="G1429" s="14">
        <v>65</v>
      </c>
      <c r="H1429" s="14">
        <v>25</v>
      </c>
      <c r="I1429" s="14"/>
      <c r="J1429" s="14"/>
      <c r="K1429" s="14"/>
      <c r="L1429" s="17"/>
    </row>
    <row r="1430" customHeight="1" spans="1:12">
      <c r="A1430" s="14"/>
      <c r="B1430" s="14" t="s">
        <v>3084</v>
      </c>
      <c r="C1430" s="14" t="s">
        <v>3085</v>
      </c>
      <c r="D1430" s="13" t="s">
        <v>23</v>
      </c>
      <c r="E1430" s="14" t="s">
        <v>3079</v>
      </c>
      <c r="F1430" s="14">
        <v>4</v>
      </c>
      <c r="G1430" s="14">
        <v>65</v>
      </c>
      <c r="H1430" s="14">
        <v>25</v>
      </c>
      <c r="I1430" s="14"/>
      <c r="J1430" s="14"/>
      <c r="K1430" s="14"/>
      <c r="L1430" s="17"/>
    </row>
    <row r="1431" customHeight="1" spans="1:12">
      <c r="A1431" s="14">
        <f>MAX($A$2:A1430)+1</f>
        <v>468</v>
      </c>
      <c r="B1431" s="14" t="s">
        <v>36</v>
      </c>
      <c r="C1431" s="22" t="s">
        <v>3086</v>
      </c>
      <c r="D1431" s="13" t="s">
        <v>15</v>
      </c>
      <c r="E1431" s="14" t="s">
        <v>3087</v>
      </c>
      <c r="F1431" s="14">
        <v>1</v>
      </c>
      <c r="G1431" s="14">
        <v>35</v>
      </c>
      <c r="H1431" s="14">
        <v>25</v>
      </c>
      <c r="I1431" s="14">
        <f t="shared" si="130"/>
        <v>875</v>
      </c>
      <c r="J1431" s="14" t="s">
        <v>17</v>
      </c>
      <c r="K1431" s="14">
        <f t="shared" si="131"/>
        <v>2625</v>
      </c>
      <c r="L1431" s="17"/>
    </row>
    <row r="1432" customHeight="1" spans="1:12">
      <c r="A1432" s="14">
        <f>MAX($A$2:A1431)+1</f>
        <v>469</v>
      </c>
      <c r="B1432" s="14" t="s">
        <v>122</v>
      </c>
      <c r="C1432" s="22" t="s">
        <v>3088</v>
      </c>
      <c r="D1432" s="13" t="s">
        <v>15</v>
      </c>
      <c r="E1432" s="14" t="s">
        <v>3089</v>
      </c>
      <c r="F1432" s="14">
        <v>2</v>
      </c>
      <c r="G1432" s="14">
        <v>65</v>
      </c>
      <c r="H1432" s="14">
        <v>25</v>
      </c>
      <c r="I1432" s="14">
        <f t="shared" si="130"/>
        <v>1625</v>
      </c>
      <c r="J1432" s="14" t="s">
        <v>17</v>
      </c>
      <c r="K1432" s="14">
        <f t="shared" si="131"/>
        <v>4875</v>
      </c>
      <c r="L1432" s="17" t="s">
        <v>121</v>
      </c>
    </row>
    <row r="1433" customHeight="1" spans="1:12">
      <c r="A1433" s="14"/>
      <c r="B1433" s="14" t="s">
        <v>3090</v>
      </c>
      <c r="C1433" s="14" t="s">
        <v>3091</v>
      </c>
      <c r="D1433" s="13" t="s">
        <v>20</v>
      </c>
      <c r="E1433" s="14" t="s">
        <v>3089</v>
      </c>
      <c r="F1433" s="14">
        <v>2</v>
      </c>
      <c r="G1433" s="14">
        <v>65</v>
      </c>
      <c r="H1433" s="14">
        <v>25</v>
      </c>
      <c r="I1433" s="14"/>
      <c r="J1433" s="14"/>
      <c r="K1433" s="14"/>
      <c r="L1433" s="17"/>
    </row>
    <row r="1434" customHeight="1" spans="1:12">
      <c r="A1434" s="14">
        <f>MAX($A$2:A1433)+1</f>
        <v>470</v>
      </c>
      <c r="B1434" s="14" t="s">
        <v>3092</v>
      </c>
      <c r="C1434" s="22" t="s">
        <v>3093</v>
      </c>
      <c r="D1434" s="13" t="s">
        <v>15</v>
      </c>
      <c r="E1434" s="14" t="s">
        <v>3094</v>
      </c>
      <c r="F1434" s="14">
        <v>3</v>
      </c>
      <c r="G1434" s="14">
        <v>65</v>
      </c>
      <c r="H1434" s="14">
        <v>25</v>
      </c>
      <c r="I1434" s="14">
        <f>G1434*H1434</f>
        <v>1625</v>
      </c>
      <c r="J1434" s="14" t="s">
        <v>17</v>
      </c>
      <c r="K1434" s="14">
        <f>I1434*3</f>
        <v>4875</v>
      </c>
      <c r="L1434" s="17"/>
    </row>
    <row r="1435" customHeight="1" spans="1:12">
      <c r="A1435" s="14"/>
      <c r="B1435" s="14" t="s">
        <v>13</v>
      </c>
      <c r="C1435" s="14" t="s">
        <v>3095</v>
      </c>
      <c r="D1435" s="13" t="s">
        <v>20</v>
      </c>
      <c r="E1435" s="14" t="s">
        <v>3094</v>
      </c>
      <c r="F1435" s="14">
        <v>3</v>
      </c>
      <c r="G1435" s="14">
        <v>65</v>
      </c>
      <c r="H1435" s="14">
        <v>25</v>
      </c>
      <c r="I1435" s="14"/>
      <c r="J1435" s="14"/>
      <c r="K1435" s="14"/>
      <c r="L1435" s="17"/>
    </row>
    <row r="1436" customHeight="1" spans="1:12">
      <c r="A1436" s="14"/>
      <c r="B1436" s="14" t="s">
        <v>3096</v>
      </c>
      <c r="C1436" s="14" t="s">
        <v>3097</v>
      </c>
      <c r="D1436" s="13" t="s">
        <v>23</v>
      </c>
      <c r="E1436" s="14" t="s">
        <v>3094</v>
      </c>
      <c r="F1436" s="14">
        <v>3</v>
      </c>
      <c r="G1436" s="14">
        <v>65</v>
      </c>
      <c r="H1436" s="14">
        <v>25</v>
      </c>
      <c r="I1436" s="14"/>
      <c r="J1436" s="14"/>
      <c r="K1436" s="14"/>
      <c r="L1436" s="17"/>
    </row>
    <row r="1437" customHeight="1" spans="1:12">
      <c r="A1437" s="14">
        <f>MAX($A$2:A1436)+1</f>
        <v>471</v>
      </c>
      <c r="B1437" s="14" t="s">
        <v>1320</v>
      </c>
      <c r="C1437" s="22" t="s">
        <v>3098</v>
      </c>
      <c r="D1437" s="13" t="s">
        <v>15</v>
      </c>
      <c r="E1437" s="14" t="s">
        <v>3099</v>
      </c>
      <c r="F1437" s="14">
        <v>3</v>
      </c>
      <c r="G1437" s="14">
        <v>65</v>
      </c>
      <c r="H1437" s="14">
        <v>25</v>
      </c>
      <c r="I1437" s="14">
        <f>G1437*H1437</f>
        <v>1625</v>
      </c>
      <c r="J1437" s="14" t="s">
        <v>17</v>
      </c>
      <c r="K1437" s="14">
        <f>I1437*3</f>
        <v>4875</v>
      </c>
      <c r="L1437" s="17"/>
    </row>
    <row r="1438" customHeight="1" spans="1:12">
      <c r="A1438" s="14"/>
      <c r="B1438" s="14" t="s">
        <v>3100</v>
      </c>
      <c r="C1438" s="14" t="s">
        <v>3101</v>
      </c>
      <c r="D1438" s="13" t="s">
        <v>20</v>
      </c>
      <c r="E1438" s="14" t="s">
        <v>3099</v>
      </c>
      <c r="F1438" s="14">
        <v>3</v>
      </c>
      <c r="G1438" s="14">
        <v>65</v>
      </c>
      <c r="H1438" s="14">
        <v>25</v>
      </c>
      <c r="I1438" s="14"/>
      <c r="J1438" s="14"/>
      <c r="K1438" s="14"/>
      <c r="L1438" s="17"/>
    </row>
    <row r="1439" customHeight="1" spans="1:12">
      <c r="A1439" s="14"/>
      <c r="B1439" s="14" t="s">
        <v>1909</v>
      </c>
      <c r="C1439" s="14" t="s">
        <v>3102</v>
      </c>
      <c r="D1439" s="13" t="s">
        <v>23</v>
      </c>
      <c r="E1439" s="14" t="s">
        <v>3099</v>
      </c>
      <c r="F1439" s="14">
        <v>3</v>
      </c>
      <c r="G1439" s="14">
        <v>65</v>
      </c>
      <c r="H1439" s="14">
        <v>25</v>
      </c>
      <c r="I1439" s="14"/>
      <c r="J1439" s="14"/>
      <c r="K1439" s="14"/>
      <c r="L1439" s="17"/>
    </row>
    <row r="1440" customHeight="1" spans="1:12">
      <c r="A1440" s="14"/>
      <c r="B1440" s="14" t="s">
        <v>3103</v>
      </c>
      <c r="C1440" s="14" t="s">
        <v>3104</v>
      </c>
      <c r="D1440" s="13" t="s">
        <v>23</v>
      </c>
      <c r="E1440" s="14" t="s">
        <v>3099</v>
      </c>
      <c r="F1440" s="14">
        <v>3</v>
      </c>
      <c r="G1440" s="14">
        <v>65</v>
      </c>
      <c r="H1440" s="14">
        <v>25</v>
      </c>
      <c r="I1440" s="14"/>
      <c r="J1440" s="14"/>
      <c r="K1440" s="14"/>
      <c r="L1440" s="17"/>
    </row>
    <row r="1441" customHeight="1" spans="1:12">
      <c r="A1441" s="14">
        <f>MAX($A$2:A1440)+1</f>
        <v>472</v>
      </c>
      <c r="B1441" s="14" t="s">
        <v>3105</v>
      </c>
      <c r="C1441" s="22" t="s">
        <v>3106</v>
      </c>
      <c r="D1441" s="13" t="s">
        <v>15</v>
      </c>
      <c r="E1441" s="14" t="s">
        <v>3107</v>
      </c>
      <c r="F1441" s="14">
        <v>4</v>
      </c>
      <c r="G1441" s="14">
        <v>65</v>
      </c>
      <c r="H1441" s="14">
        <v>25</v>
      </c>
      <c r="I1441" s="14">
        <f>G1441*H1441</f>
        <v>1625</v>
      </c>
      <c r="J1441" s="14" t="s">
        <v>17</v>
      </c>
      <c r="K1441" s="14">
        <f>I1441*3</f>
        <v>4875</v>
      </c>
      <c r="L1441" s="17"/>
    </row>
    <row r="1442" customHeight="1" spans="1:12">
      <c r="A1442" s="14"/>
      <c r="B1442" s="14" t="s">
        <v>3108</v>
      </c>
      <c r="C1442" s="14" t="s">
        <v>3109</v>
      </c>
      <c r="D1442" s="13" t="s">
        <v>20</v>
      </c>
      <c r="E1442" s="14" t="s">
        <v>3107</v>
      </c>
      <c r="F1442" s="14">
        <v>4</v>
      </c>
      <c r="G1442" s="14">
        <v>65</v>
      </c>
      <c r="H1442" s="14">
        <v>25</v>
      </c>
      <c r="I1442" s="14"/>
      <c r="J1442" s="14"/>
      <c r="K1442" s="14"/>
      <c r="L1442" s="17"/>
    </row>
    <row r="1443" customHeight="1" spans="1:12">
      <c r="A1443" s="14"/>
      <c r="B1443" s="14" t="s">
        <v>3110</v>
      </c>
      <c r="C1443" s="14" t="s">
        <v>3111</v>
      </c>
      <c r="D1443" s="13" t="s">
        <v>23</v>
      </c>
      <c r="E1443" s="14" t="s">
        <v>3107</v>
      </c>
      <c r="F1443" s="14">
        <v>4</v>
      </c>
      <c r="G1443" s="14">
        <v>65</v>
      </c>
      <c r="H1443" s="14">
        <v>25</v>
      </c>
      <c r="I1443" s="14"/>
      <c r="J1443" s="14"/>
      <c r="K1443" s="14"/>
      <c r="L1443" s="17"/>
    </row>
    <row r="1444" customHeight="1" spans="1:12">
      <c r="A1444" s="14"/>
      <c r="B1444" s="14" t="s">
        <v>3112</v>
      </c>
      <c r="C1444" s="14" t="s">
        <v>3113</v>
      </c>
      <c r="D1444" s="13" t="s">
        <v>23</v>
      </c>
      <c r="E1444" s="14" t="s">
        <v>3107</v>
      </c>
      <c r="F1444" s="14">
        <v>4</v>
      </c>
      <c r="G1444" s="14">
        <v>65</v>
      </c>
      <c r="H1444" s="14">
        <v>25</v>
      </c>
      <c r="I1444" s="14"/>
      <c r="J1444" s="14"/>
      <c r="K1444" s="14"/>
      <c r="L1444" s="17"/>
    </row>
    <row r="1445" customHeight="1" spans="1:12">
      <c r="A1445" s="14">
        <f>MAX($A$2:A1444)+1</f>
        <v>473</v>
      </c>
      <c r="B1445" s="14" t="s">
        <v>588</v>
      </c>
      <c r="C1445" s="22" t="s">
        <v>3114</v>
      </c>
      <c r="D1445" s="13" t="s">
        <v>15</v>
      </c>
      <c r="E1445" s="14" t="s">
        <v>3115</v>
      </c>
      <c r="F1445" s="14">
        <v>4</v>
      </c>
      <c r="G1445" s="14">
        <v>65</v>
      </c>
      <c r="H1445" s="14">
        <v>25</v>
      </c>
      <c r="I1445" s="14">
        <f t="shared" ref="I1445:I1450" si="132">G1445*H1445</f>
        <v>1625</v>
      </c>
      <c r="J1445" s="14" t="s">
        <v>17</v>
      </c>
      <c r="K1445" s="14">
        <f t="shared" ref="K1445:K1450" si="133">I1445*3</f>
        <v>4875</v>
      </c>
      <c r="L1445" s="17"/>
    </row>
    <row r="1446" customHeight="1" spans="1:12">
      <c r="A1446" s="14"/>
      <c r="B1446" s="14" t="s">
        <v>3116</v>
      </c>
      <c r="C1446" s="14" t="s">
        <v>3117</v>
      </c>
      <c r="D1446" s="13" t="s">
        <v>20</v>
      </c>
      <c r="E1446" s="14" t="s">
        <v>3115</v>
      </c>
      <c r="F1446" s="14">
        <v>4</v>
      </c>
      <c r="G1446" s="14">
        <v>65</v>
      </c>
      <c r="H1446" s="14">
        <v>25</v>
      </c>
      <c r="I1446" s="14"/>
      <c r="J1446" s="14"/>
      <c r="K1446" s="14"/>
      <c r="L1446" s="17"/>
    </row>
    <row r="1447" customHeight="1" spans="1:12">
      <c r="A1447" s="14"/>
      <c r="B1447" s="14" t="s">
        <v>3118</v>
      </c>
      <c r="C1447" s="14" t="s">
        <v>3119</v>
      </c>
      <c r="D1447" s="13" t="s">
        <v>23</v>
      </c>
      <c r="E1447" s="14" t="s">
        <v>3115</v>
      </c>
      <c r="F1447" s="14">
        <v>4</v>
      </c>
      <c r="G1447" s="14">
        <v>65</v>
      </c>
      <c r="H1447" s="14">
        <v>25</v>
      </c>
      <c r="I1447" s="14"/>
      <c r="J1447" s="14"/>
      <c r="K1447" s="14"/>
      <c r="L1447" s="17"/>
    </row>
    <row r="1448" customHeight="1" spans="1:12">
      <c r="A1448" s="14"/>
      <c r="B1448" s="14" t="s">
        <v>3120</v>
      </c>
      <c r="C1448" s="14" t="s">
        <v>3121</v>
      </c>
      <c r="D1448" s="13" t="s">
        <v>23</v>
      </c>
      <c r="E1448" s="14" t="s">
        <v>3115</v>
      </c>
      <c r="F1448" s="14">
        <v>4</v>
      </c>
      <c r="G1448" s="14">
        <v>65</v>
      </c>
      <c r="H1448" s="14">
        <v>25</v>
      </c>
      <c r="I1448" s="14"/>
      <c r="J1448" s="14"/>
      <c r="K1448" s="14"/>
      <c r="L1448" s="17"/>
    </row>
    <row r="1449" customHeight="1" spans="1:12">
      <c r="A1449" s="14">
        <f>MAX($A$2:A1448)+1</f>
        <v>474</v>
      </c>
      <c r="B1449" s="14" t="s">
        <v>975</v>
      </c>
      <c r="C1449" s="22" t="s">
        <v>3122</v>
      </c>
      <c r="D1449" s="13" t="s">
        <v>15</v>
      </c>
      <c r="E1449" s="14" t="s">
        <v>3123</v>
      </c>
      <c r="F1449" s="14">
        <v>1</v>
      </c>
      <c r="G1449" s="14">
        <v>35</v>
      </c>
      <c r="H1449" s="14">
        <v>25</v>
      </c>
      <c r="I1449" s="14">
        <f t="shared" si="132"/>
        <v>875</v>
      </c>
      <c r="J1449" s="14" t="s">
        <v>17</v>
      </c>
      <c r="K1449" s="14">
        <f t="shared" si="133"/>
        <v>2625</v>
      </c>
      <c r="L1449" s="17"/>
    </row>
    <row r="1450" customHeight="1" spans="1:12">
      <c r="A1450" s="14">
        <f>MAX($A$2:A1449)+1</f>
        <v>475</v>
      </c>
      <c r="B1450" s="14" t="s">
        <v>3124</v>
      </c>
      <c r="C1450" s="22" t="s">
        <v>3125</v>
      </c>
      <c r="D1450" s="13" t="s">
        <v>15</v>
      </c>
      <c r="E1450" s="14" t="s">
        <v>3126</v>
      </c>
      <c r="F1450" s="14">
        <v>3</v>
      </c>
      <c r="G1450" s="14">
        <v>65</v>
      </c>
      <c r="H1450" s="14">
        <v>25</v>
      </c>
      <c r="I1450" s="14">
        <f t="shared" si="132"/>
        <v>1625</v>
      </c>
      <c r="J1450" s="14" t="s">
        <v>17</v>
      </c>
      <c r="K1450" s="14">
        <f t="shared" si="133"/>
        <v>4875</v>
      </c>
      <c r="L1450" s="17"/>
    </row>
    <row r="1451" customHeight="1" spans="1:12">
      <c r="A1451" s="14"/>
      <c r="B1451" s="14" t="s">
        <v>3127</v>
      </c>
      <c r="C1451" s="14" t="s">
        <v>3128</v>
      </c>
      <c r="D1451" s="13" t="s">
        <v>20</v>
      </c>
      <c r="E1451" s="14" t="s">
        <v>3126</v>
      </c>
      <c r="F1451" s="14">
        <v>3</v>
      </c>
      <c r="G1451" s="14">
        <v>65</v>
      </c>
      <c r="H1451" s="14">
        <v>25</v>
      </c>
      <c r="I1451" s="14"/>
      <c r="J1451" s="14"/>
      <c r="K1451" s="14"/>
      <c r="L1451" s="17"/>
    </row>
    <row r="1452" customHeight="1" spans="1:12">
      <c r="A1452" s="14"/>
      <c r="B1452" s="14" t="s">
        <v>3129</v>
      </c>
      <c r="C1452" s="14" t="s">
        <v>3130</v>
      </c>
      <c r="D1452" s="13" t="s">
        <v>23</v>
      </c>
      <c r="E1452" s="14" t="s">
        <v>3126</v>
      </c>
      <c r="F1452" s="14">
        <v>3</v>
      </c>
      <c r="G1452" s="14">
        <v>65</v>
      </c>
      <c r="H1452" s="14">
        <v>25</v>
      </c>
      <c r="I1452" s="14"/>
      <c r="J1452" s="14"/>
      <c r="K1452" s="14"/>
      <c r="L1452" s="17"/>
    </row>
    <row r="1453" customHeight="1" spans="1:12">
      <c r="A1453" s="14"/>
      <c r="B1453" s="14" t="s">
        <v>3131</v>
      </c>
      <c r="C1453" s="14" t="s">
        <v>3132</v>
      </c>
      <c r="D1453" s="13" t="s">
        <v>23</v>
      </c>
      <c r="E1453" s="14" t="s">
        <v>3126</v>
      </c>
      <c r="F1453" s="14">
        <v>3</v>
      </c>
      <c r="G1453" s="14">
        <v>65</v>
      </c>
      <c r="H1453" s="14">
        <v>25</v>
      </c>
      <c r="I1453" s="14"/>
      <c r="J1453" s="14"/>
      <c r="K1453" s="14"/>
      <c r="L1453" s="17"/>
    </row>
    <row r="1454" customHeight="1" spans="1:12">
      <c r="A1454" s="14">
        <f>MAX($A$2:A1453)+1</f>
        <v>476</v>
      </c>
      <c r="B1454" s="14" t="s">
        <v>122</v>
      </c>
      <c r="C1454" s="22" t="s">
        <v>3133</v>
      </c>
      <c r="D1454" s="13" t="s">
        <v>15</v>
      </c>
      <c r="E1454" s="14" t="s">
        <v>3134</v>
      </c>
      <c r="F1454" s="14">
        <v>3</v>
      </c>
      <c r="G1454" s="14">
        <v>65</v>
      </c>
      <c r="H1454" s="14">
        <v>25</v>
      </c>
      <c r="I1454" s="14">
        <f>G1454*H1454</f>
        <v>1625</v>
      </c>
      <c r="J1454" s="14" t="s">
        <v>17</v>
      </c>
      <c r="K1454" s="14">
        <f>I1454*3</f>
        <v>4875</v>
      </c>
      <c r="L1454" s="17"/>
    </row>
    <row r="1455" customHeight="1" spans="1:12">
      <c r="A1455" s="14"/>
      <c r="B1455" s="14" t="s">
        <v>42</v>
      </c>
      <c r="C1455" s="14" t="s">
        <v>3135</v>
      </c>
      <c r="D1455" s="13" t="s">
        <v>20</v>
      </c>
      <c r="E1455" s="14" t="s">
        <v>3134</v>
      </c>
      <c r="F1455" s="14">
        <v>3</v>
      </c>
      <c r="G1455" s="14">
        <v>65</v>
      </c>
      <c r="H1455" s="14">
        <v>25</v>
      </c>
      <c r="I1455" s="14"/>
      <c r="J1455" s="14"/>
      <c r="K1455" s="14"/>
      <c r="L1455" s="17"/>
    </row>
    <row r="1456" customHeight="1" spans="1:12">
      <c r="A1456" s="14"/>
      <c r="B1456" s="14" t="s">
        <v>3136</v>
      </c>
      <c r="C1456" s="14" t="s">
        <v>3137</v>
      </c>
      <c r="D1456" s="13" t="s">
        <v>23</v>
      </c>
      <c r="E1456" s="14" t="s">
        <v>3134</v>
      </c>
      <c r="F1456" s="14">
        <v>3</v>
      </c>
      <c r="G1456" s="14">
        <v>65</v>
      </c>
      <c r="H1456" s="14">
        <v>25</v>
      </c>
      <c r="I1456" s="14"/>
      <c r="J1456" s="14"/>
      <c r="K1456" s="14"/>
      <c r="L1456" s="17"/>
    </row>
    <row r="1457" customHeight="1" spans="1:12">
      <c r="A1457" s="14">
        <f>MAX($A$2:A1456)+1</f>
        <v>477</v>
      </c>
      <c r="B1457" s="14" t="s">
        <v>240</v>
      </c>
      <c r="C1457" s="23" t="s">
        <v>3138</v>
      </c>
      <c r="D1457" s="13" t="s">
        <v>15</v>
      </c>
      <c r="E1457" s="14" t="s">
        <v>3139</v>
      </c>
      <c r="F1457" s="14">
        <v>3</v>
      </c>
      <c r="G1457" s="14">
        <v>65</v>
      </c>
      <c r="H1457" s="14">
        <v>25</v>
      </c>
      <c r="I1457" s="14">
        <f>G1457*H1457</f>
        <v>1625</v>
      </c>
      <c r="J1457" s="14" t="s">
        <v>17</v>
      </c>
      <c r="K1457" s="14">
        <f>I1457*3</f>
        <v>4875</v>
      </c>
      <c r="L1457" s="17"/>
    </row>
    <row r="1458" customHeight="1" spans="1:12">
      <c r="A1458" s="14"/>
      <c r="B1458" s="14" t="s">
        <v>3140</v>
      </c>
      <c r="C1458" s="14" t="s">
        <v>3141</v>
      </c>
      <c r="D1458" s="13" t="s">
        <v>20</v>
      </c>
      <c r="E1458" s="14" t="s">
        <v>3139</v>
      </c>
      <c r="F1458" s="14">
        <v>3</v>
      </c>
      <c r="G1458" s="14">
        <v>65</v>
      </c>
      <c r="H1458" s="14">
        <v>25</v>
      </c>
      <c r="I1458" s="14"/>
      <c r="J1458" s="14"/>
      <c r="K1458" s="14"/>
      <c r="L1458" s="17"/>
    </row>
    <row r="1459" customHeight="1" spans="1:12">
      <c r="A1459" s="14"/>
      <c r="B1459" s="14" t="s">
        <v>3142</v>
      </c>
      <c r="C1459" s="14" t="s">
        <v>3143</v>
      </c>
      <c r="D1459" s="13" t="s">
        <v>23</v>
      </c>
      <c r="E1459" s="14" t="s">
        <v>3139</v>
      </c>
      <c r="F1459" s="14">
        <v>3</v>
      </c>
      <c r="G1459" s="14">
        <v>65</v>
      </c>
      <c r="H1459" s="14">
        <v>25</v>
      </c>
      <c r="I1459" s="14"/>
      <c r="J1459" s="14"/>
      <c r="K1459" s="14"/>
      <c r="L1459" s="17"/>
    </row>
    <row r="1460" customHeight="1" spans="1:12">
      <c r="A1460" s="14">
        <f>MAX($A$2:A1459)+1</f>
        <v>478</v>
      </c>
      <c r="B1460" s="14" t="s">
        <v>754</v>
      </c>
      <c r="C1460" s="22" t="s">
        <v>3144</v>
      </c>
      <c r="D1460" s="13" t="s">
        <v>15</v>
      </c>
      <c r="E1460" s="14" t="s">
        <v>3145</v>
      </c>
      <c r="F1460" s="14">
        <v>4</v>
      </c>
      <c r="G1460" s="14">
        <v>65</v>
      </c>
      <c r="H1460" s="14">
        <v>25</v>
      </c>
      <c r="I1460" s="14">
        <f>G1460*H1460</f>
        <v>1625</v>
      </c>
      <c r="J1460" s="14" t="s">
        <v>17</v>
      </c>
      <c r="K1460" s="14">
        <f>I1460*3</f>
        <v>4875</v>
      </c>
      <c r="L1460" s="17"/>
    </row>
    <row r="1461" customHeight="1" spans="1:12">
      <c r="A1461" s="14"/>
      <c r="B1461" s="14" t="s">
        <v>1858</v>
      </c>
      <c r="C1461" s="14" t="s">
        <v>3146</v>
      </c>
      <c r="D1461" s="13" t="s">
        <v>20</v>
      </c>
      <c r="E1461" s="14" t="s">
        <v>3145</v>
      </c>
      <c r="F1461" s="14">
        <v>4</v>
      </c>
      <c r="G1461" s="14">
        <v>65</v>
      </c>
      <c r="H1461" s="14">
        <v>25</v>
      </c>
      <c r="I1461" s="14"/>
      <c r="J1461" s="14"/>
      <c r="K1461" s="14"/>
      <c r="L1461" s="17"/>
    </row>
    <row r="1462" customHeight="1" spans="1:12">
      <c r="A1462" s="14"/>
      <c r="B1462" s="14" t="s">
        <v>823</v>
      </c>
      <c r="C1462" s="14" t="s">
        <v>2823</v>
      </c>
      <c r="D1462" s="13" t="s">
        <v>23</v>
      </c>
      <c r="E1462" s="14" t="s">
        <v>3145</v>
      </c>
      <c r="F1462" s="14">
        <v>4</v>
      </c>
      <c r="G1462" s="14">
        <v>65</v>
      </c>
      <c r="H1462" s="14">
        <v>25</v>
      </c>
      <c r="I1462" s="14"/>
      <c r="J1462" s="14"/>
      <c r="K1462" s="14"/>
      <c r="L1462" s="17"/>
    </row>
    <row r="1463" customHeight="1" spans="1:12">
      <c r="A1463" s="14"/>
      <c r="B1463" s="14" t="s">
        <v>823</v>
      </c>
      <c r="C1463" s="14" t="s">
        <v>46</v>
      </c>
      <c r="D1463" s="13" t="s">
        <v>23</v>
      </c>
      <c r="E1463" s="14" t="s">
        <v>3145</v>
      </c>
      <c r="F1463" s="14">
        <v>4</v>
      </c>
      <c r="G1463" s="14">
        <v>65</v>
      </c>
      <c r="H1463" s="14">
        <v>25</v>
      </c>
      <c r="I1463" s="14"/>
      <c r="J1463" s="14"/>
      <c r="K1463" s="14"/>
      <c r="L1463" s="17"/>
    </row>
    <row r="1464" customHeight="1" spans="1:12">
      <c r="A1464" s="14">
        <f>MAX($A$2:A1463)+1</f>
        <v>479</v>
      </c>
      <c r="B1464" s="14" t="s">
        <v>2449</v>
      </c>
      <c r="C1464" s="22" t="s">
        <v>3147</v>
      </c>
      <c r="D1464" s="13" t="s">
        <v>15</v>
      </c>
      <c r="E1464" s="14" t="s">
        <v>3148</v>
      </c>
      <c r="F1464" s="14">
        <v>3</v>
      </c>
      <c r="G1464" s="14">
        <v>65</v>
      </c>
      <c r="H1464" s="14">
        <v>25</v>
      </c>
      <c r="I1464" s="14">
        <f>G1464*H1464</f>
        <v>1625</v>
      </c>
      <c r="J1464" s="14" t="s">
        <v>17</v>
      </c>
      <c r="K1464" s="14">
        <f>I1464*3</f>
        <v>4875</v>
      </c>
      <c r="L1464" s="17"/>
    </row>
    <row r="1465" customHeight="1" spans="1:12">
      <c r="A1465" s="14"/>
      <c r="B1465" s="14" t="s">
        <v>3149</v>
      </c>
      <c r="C1465" s="14" t="s">
        <v>3150</v>
      </c>
      <c r="D1465" s="13" t="s">
        <v>20</v>
      </c>
      <c r="E1465" s="14" t="s">
        <v>3148</v>
      </c>
      <c r="F1465" s="14">
        <v>3</v>
      </c>
      <c r="G1465" s="14">
        <v>65</v>
      </c>
      <c r="H1465" s="14">
        <v>25</v>
      </c>
      <c r="I1465" s="14"/>
      <c r="J1465" s="14"/>
      <c r="K1465" s="14"/>
      <c r="L1465" s="17"/>
    </row>
    <row r="1466" customHeight="1" spans="1:12">
      <c r="A1466" s="14"/>
      <c r="B1466" s="14" t="s">
        <v>3151</v>
      </c>
      <c r="C1466" s="14" t="s">
        <v>704</v>
      </c>
      <c r="D1466" s="13" t="s">
        <v>23</v>
      </c>
      <c r="E1466" s="14" t="s">
        <v>3148</v>
      </c>
      <c r="F1466" s="14">
        <v>3</v>
      </c>
      <c r="G1466" s="14">
        <v>65</v>
      </c>
      <c r="H1466" s="14">
        <v>25</v>
      </c>
      <c r="I1466" s="14"/>
      <c r="J1466" s="14"/>
      <c r="K1466" s="14"/>
      <c r="L1466" s="17"/>
    </row>
    <row r="1467" customHeight="1" spans="1:12">
      <c r="A1467" s="14">
        <f>MAX($A$2:A1466)+1</f>
        <v>480</v>
      </c>
      <c r="B1467" s="14" t="s">
        <v>3152</v>
      </c>
      <c r="C1467" s="22" t="s">
        <v>3153</v>
      </c>
      <c r="D1467" s="13" t="s">
        <v>15</v>
      </c>
      <c r="E1467" s="14" t="s">
        <v>3154</v>
      </c>
      <c r="F1467" s="14">
        <v>5</v>
      </c>
      <c r="G1467" s="14">
        <v>65</v>
      </c>
      <c r="H1467" s="14">
        <v>25</v>
      </c>
      <c r="I1467" s="14">
        <f>G1467*H1467</f>
        <v>1625</v>
      </c>
      <c r="J1467" s="14" t="s">
        <v>17</v>
      </c>
      <c r="K1467" s="14">
        <f>I1467*3</f>
        <v>4875</v>
      </c>
      <c r="L1467" s="17"/>
    </row>
    <row r="1468" customHeight="1" spans="1:12">
      <c r="A1468" s="14"/>
      <c r="B1468" s="14" t="s">
        <v>3155</v>
      </c>
      <c r="C1468" s="14" t="s">
        <v>1747</v>
      </c>
      <c r="D1468" s="13" t="s">
        <v>20</v>
      </c>
      <c r="E1468" s="14" t="s">
        <v>3154</v>
      </c>
      <c r="F1468" s="14">
        <v>5</v>
      </c>
      <c r="G1468" s="14">
        <v>65</v>
      </c>
      <c r="H1468" s="14">
        <v>25</v>
      </c>
      <c r="I1468" s="14"/>
      <c r="J1468" s="14"/>
      <c r="K1468" s="14"/>
      <c r="L1468" s="17"/>
    </row>
    <row r="1469" customHeight="1" spans="1:12">
      <c r="A1469" s="14"/>
      <c r="B1469" s="14" t="s">
        <v>3156</v>
      </c>
      <c r="C1469" s="14" t="s">
        <v>3157</v>
      </c>
      <c r="D1469" s="13" t="s">
        <v>23</v>
      </c>
      <c r="E1469" s="14" t="s">
        <v>3154</v>
      </c>
      <c r="F1469" s="14">
        <v>5</v>
      </c>
      <c r="G1469" s="14">
        <v>65</v>
      </c>
      <c r="H1469" s="14">
        <v>25</v>
      </c>
      <c r="I1469" s="14"/>
      <c r="J1469" s="14"/>
      <c r="K1469" s="14"/>
      <c r="L1469" s="17"/>
    </row>
    <row r="1470" customHeight="1" spans="1:12">
      <c r="A1470" s="14"/>
      <c r="B1470" s="14" t="s">
        <v>3158</v>
      </c>
      <c r="C1470" s="14" t="s">
        <v>3159</v>
      </c>
      <c r="D1470" s="13" t="s">
        <v>23</v>
      </c>
      <c r="E1470" s="14" t="s">
        <v>3154</v>
      </c>
      <c r="F1470" s="14">
        <v>5</v>
      </c>
      <c r="G1470" s="14">
        <v>65</v>
      </c>
      <c r="H1470" s="14">
        <v>25</v>
      </c>
      <c r="I1470" s="14"/>
      <c r="J1470" s="14"/>
      <c r="K1470" s="14"/>
      <c r="L1470" s="17"/>
    </row>
    <row r="1471" customHeight="1" spans="1:12">
      <c r="A1471" s="14"/>
      <c r="B1471" s="14" t="s">
        <v>3160</v>
      </c>
      <c r="C1471" s="14" t="s">
        <v>3161</v>
      </c>
      <c r="D1471" s="13" t="s">
        <v>23</v>
      </c>
      <c r="E1471" s="14" t="s">
        <v>3154</v>
      </c>
      <c r="F1471" s="14">
        <v>5</v>
      </c>
      <c r="G1471" s="14">
        <v>65</v>
      </c>
      <c r="H1471" s="14">
        <v>25</v>
      </c>
      <c r="I1471" s="14"/>
      <c r="J1471" s="14"/>
      <c r="K1471" s="14"/>
      <c r="L1471" s="17"/>
    </row>
    <row r="1472" customHeight="1" spans="1:12">
      <c r="A1472" s="14">
        <f>MAX($A$2:A1471)+1</f>
        <v>481</v>
      </c>
      <c r="B1472" s="14" t="s">
        <v>3162</v>
      </c>
      <c r="C1472" s="22" t="s">
        <v>3163</v>
      </c>
      <c r="D1472" s="13" t="s">
        <v>15</v>
      </c>
      <c r="E1472" s="14" t="s">
        <v>3164</v>
      </c>
      <c r="F1472" s="14">
        <v>3</v>
      </c>
      <c r="G1472" s="14">
        <v>65</v>
      </c>
      <c r="H1472" s="14">
        <v>25</v>
      </c>
      <c r="I1472" s="14">
        <f>G1472*H1472</f>
        <v>1625</v>
      </c>
      <c r="J1472" s="14" t="s">
        <v>17</v>
      </c>
      <c r="K1472" s="14">
        <f>I1472*2</f>
        <v>3250</v>
      </c>
      <c r="L1472" s="17" t="s">
        <v>3165</v>
      </c>
    </row>
    <row r="1473" customHeight="1" spans="1:12">
      <c r="A1473" s="14"/>
      <c r="B1473" s="14" t="s">
        <v>3166</v>
      </c>
      <c r="C1473" s="14" t="s">
        <v>3167</v>
      </c>
      <c r="D1473" s="13" t="s">
        <v>20</v>
      </c>
      <c r="E1473" s="14" t="s">
        <v>3164</v>
      </c>
      <c r="F1473" s="14">
        <v>3</v>
      </c>
      <c r="G1473" s="14">
        <v>65</v>
      </c>
      <c r="H1473" s="14">
        <v>25</v>
      </c>
      <c r="I1473" s="14"/>
      <c r="J1473" s="14"/>
      <c r="K1473" s="14"/>
      <c r="L1473" s="17"/>
    </row>
    <row r="1474" customHeight="1" spans="1:12">
      <c r="A1474" s="14"/>
      <c r="B1474" s="14" t="s">
        <v>3168</v>
      </c>
      <c r="C1474" s="14" t="s">
        <v>3169</v>
      </c>
      <c r="D1474" s="13" t="s">
        <v>23</v>
      </c>
      <c r="E1474" s="14" t="s">
        <v>3164</v>
      </c>
      <c r="F1474" s="14">
        <v>3</v>
      </c>
      <c r="G1474" s="14">
        <v>65</v>
      </c>
      <c r="H1474" s="14">
        <v>25</v>
      </c>
      <c r="I1474" s="14"/>
      <c r="J1474" s="14"/>
      <c r="K1474" s="14"/>
      <c r="L1474" s="17"/>
    </row>
    <row r="1475" customHeight="1" spans="1:12">
      <c r="A1475" s="14"/>
      <c r="B1475" s="14" t="s">
        <v>3170</v>
      </c>
      <c r="C1475" s="14" t="s">
        <v>3171</v>
      </c>
      <c r="D1475" s="13" t="s">
        <v>23</v>
      </c>
      <c r="E1475" s="14" t="s">
        <v>3164</v>
      </c>
      <c r="F1475" s="14">
        <v>3</v>
      </c>
      <c r="G1475" s="14">
        <v>65</v>
      </c>
      <c r="H1475" s="14">
        <v>25</v>
      </c>
      <c r="I1475" s="14"/>
      <c r="J1475" s="14"/>
      <c r="K1475" s="14"/>
      <c r="L1475" s="17"/>
    </row>
    <row r="1476" customHeight="1" spans="1:12">
      <c r="A1476" s="14">
        <f>MAX($A$2:A1475)+1</f>
        <v>482</v>
      </c>
      <c r="B1476" s="14" t="s">
        <v>3172</v>
      </c>
      <c r="C1476" s="22" t="s">
        <v>3173</v>
      </c>
      <c r="D1476" s="13" t="s">
        <v>15</v>
      </c>
      <c r="E1476" s="14" t="s">
        <v>3174</v>
      </c>
      <c r="F1476" s="14">
        <v>4</v>
      </c>
      <c r="G1476" s="14">
        <v>65</v>
      </c>
      <c r="H1476" s="14">
        <v>25</v>
      </c>
      <c r="I1476" s="14">
        <f>G1476*H1476</f>
        <v>1625</v>
      </c>
      <c r="J1476" s="14" t="s">
        <v>17</v>
      </c>
      <c r="K1476" s="14">
        <f>I1476*3</f>
        <v>4875</v>
      </c>
      <c r="L1476" s="17"/>
    </row>
    <row r="1477" customHeight="1" spans="1:12">
      <c r="A1477" s="14"/>
      <c r="B1477" s="14" t="s">
        <v>3175</v>
      </c>
      <c r="C1477" s="14" t="s">
        <v>3176</v>
      </c>
      <c r="D1477" s="13" t="s">
        <v>20</v>
      </c>
      <c r="E1477" s="14" t="s">
        <v>3174</v>
      </c>
      <c r="F1477" s="14">
        <v>4</v>
      </c>
      <c r="G1477" s="14">
        <v>65</v>
      </c>
      <c r="H1477" s="14">
        <v>25</v>
      </c>
      <c r="I1477" s="14"/>
      <c r="J1477" s="14"/>
      <c r="K1477" s="14"/>
      <c r="L1477" s="17"/>
    </row>
    <row r="1478" customHeight="1" spans="1:12">
      <c r="A1478" s="14"/>
      <c r="B1478" s="14" t="s">
        <v>3177</v>
      </c>
      <c r="C1478" s="14" t="s">
        <v>3178</v>
      </c>
      <c r="D1478" s="13" t="s">
        <v>23</v>
      </c>
      <c r="E1478" s="14" t="s">
        <v>3174</v>
      </c>
      <c r="F1478" s="14">
        <v>4</v>
      </c>
      <c r="G1478" s="14">
        <v>65</v>
      </c>
      <c r="H1478" s="14">
        <v>25</v>
      </c>
      <c r="I1478" s="14"/>
      <c r="J1478" s="14"/>
      <c r="K1478" s="14"/>
      <c r="L1478" s="17"/>
    </row>
    <row r="1479" customHeight="1" spans="1:12">
      <c r="A1479" s="14"/>
      <c r="B1479" s="14" t="s">
        <v>3179</v>
      </c>
      <c r="C1479" s="14" t="s">
        <v>3180</v>
      </c>
      <c r="D1479" s="13" t="s">
        <v>23</v>
      </c>
      <c r="E1479" s="14" t="s">
        <v>3174</v>
      </c>
      <c r="F1479" s="14">
        <v>4</v>
      </c>
      <c r="G1479" s="14">
        <v>65</v>
      </c>
      <c r="H1479" s="14">
        <v>25</v>
      </c>
      <c r="I1479" s="14"/>
      <c r="J1479" s="14"/>
      <c r="K1479" s="14"/>
      <c r="L1479" s="17"/>
    </row>
    <row r="1480" customHeight="1" spans="1:12">
      <c r="A1480" s="14">
        <f>MAX($A$2:A1479)+1</f>
        <v>483</v>
      </c>
      <c r="B1480" s="14" t="s">
        <v>3181</v>
      </c>
      <c r="C1480" s="22" t="s">
        <v>3182</v>
      </c>
      <c r="D1480" s="13" t="s">
        <v>15</v>
      </c>
      <c r="E1480" s="14" t="s">
        <v>3183</v>
      </c>
      <c r="F1480" s="14">
        <v>3</v>
      </c>
      <c r="G1480" s="14">
        <v>65</v>
      </c>
      <c r="H1480" s="14">
        <v>25</v>
      </c>
      <c r="I1480" s="14">
        <f>G1480*H1480</f>
        <v>1625</v>
      </c>
      <c r="J1480" s="14" t="s">
        <v>17</v>
      </c>
      <c r="K1480" s="14">
        <f>I1480*3</f>
        <v>4875</v>
      </c>
      <c r="L1480" s="17"/>
    </row>
    <row r="1481" customHeight="1" spans="1:12">
      <c r="A1481" s="14"/>
      <c r="B1481" s="14" t="s">
        <v>3184</v>
      </c>
      <c r="C1481" s="14" t="s">
        <v>3185</v>
      </c>
      <c r="D1481" s="13" t="s">
        <v>20</v>
      </c>
      <c r="E1481" s="14" t="s">
        <v>3183</v>
      </c>
      <c r="F1481" s="14">
        <v>3</v>
      </c>
      <c r="G1481" s="14">
        <v>65</v>
      </c>
      <c r="H1481" s="14">
        <v>25</v>
      </c>
      <c r="I1481" s="14"/>
      <c r="J1481" s="14"/>
      <c r="K1481" s="14"/>
      <c r="L1481" s="17"/>
    </row>
    <row r="1482" customHeight="1" spans="1:12">
      <c r="A1482" s="14"/>
      <c r="B1482" s="14" t="s">
        <v>3186</v>
      </c>
      <c r="C1482" s="14" t="s">
        <v>3187</v>
      </c>
      <c r="D1482" s="13" t="s">
        <v>23</v>
      </c>
      <c r="E1482" s="14" t="s">
        <v>3183</v>
      </c>
      <c r="F1482" s="14">
        <v>3</v>
      </c>
      <c r="G1482" s="14">
        <v>65</v>
      </c>
      <c r="H1482" s="14">
        <v>25</v>
      </c>
      <c r="I1482" s="14"/>
      <c r="J1482" s="14"/>
      <c r="K1482" s="14"/>
      <c r="L1482" s="17"/>
    </row>
    <row r="1483" customHeight="1" spans="1:12">
      <c r="A1483" s="14">
        <f>MAX($A$2:A1482)+1</f>
        <v>484</v>
      </c>
      <c r="B1483" s="14" t="s">
        <v>3188</v>
      </c>
      <c r="C1483" s="22" t="s">
        <v>3189</v>
      </c>
      <c r="D1483" s="13" t="s">
        <v>15</v>
      </c>
      <c r="E1483" s="14" t="s">
        <v>3190</v>
      </c>
      <c r="F1483" s="14">
        <v>4</v>
      </c>
      <c r="G1483" s="14">
        <v>65</v>
      </c>
      <c r="H1483" s="14">
        <v>25</v>
      </c>
      <c r="I1483" s="14">
        <f>G1483*H1483</f>
        <v>1625</v>
      </c>
      <c r="J1483" s="14" t="s">
        <v>17</v>
      </c>
      <c r="K1483" s="14">
        <f>I1483*3</f>
        <v>4875</v>
      </c>
      <c r="L1483" s="17"/>
    </row>
    <row r="1484" customHeight="1" spans="1:12">
      <c r="A1484" s="14"/>
      <c r="B1484" s="14" t="s">
        <v>3191</v>
      </c>
      <c r="C1484" s="14" t="s">
        <v>3192</v>
      </c>
      <c r="D1484" s="13" t="s">
        <v>20</v>
      </c>
      <c r="E1484" s="14" t="s">
        <v>3190</v>
      </c>
      <c r="F1484" s="14">
        <v>4</v>
      </c>
      <c r="G1484" s="14">
        <v>65</v>
      </c>
      <c r="H1484" s="14">
        <v>25</v>
      </c>
      <c r="I1484" s="14"/>
      <c r="J1484" s="14"/>
      <c r="K1484" s="14"/>
      <c r="L1484" s="17"/>
    </row>
    <row r="1485" customHeight="1" spans="1:12">
      <c r="A1485" s="14"/>
      <c r="B1485" s="14" t="s">
        <v>3193</v>
      </c>
      <c r="C1485" s="14" t="s">
        <v>3194</v>
      </c>
      <c r="D1485" s="13" t="s">
        <v>23</v>
      </c>
      <c r="E1485" s="14" t="s">
        <v>3190</v>
      </c>
      <c r="F1485" s="14">
        <v>4</v>
      </c>
      <c r="G1485" s="14">
        <v>65</v>
      </c>
      <c r="H1485" s="14">
        <v>25</v>
      </c>
      <c r="I1485" s="14"/>
      <c r="J1485" s="14"/>
      <c r="K1485" s="14"/>
      <c r="L1485" s="17"/>
    </row>
    <row r="1486" customHeight="1" spans="1:12">
      <c r="A1486" s="14"/>
      <c r="B1486" s="14" t="s">
        <v>3195</v>
      </c>
      <c r="C1486" s="14" t="s">
        <v>2954</v>
      </c>
      <c r="D1486" s="13" t="s">
        <v>23</v>
      </c>
      <c r="E1486" s="14" t="s">
        <v>3190</v>
      </c>
      <c r="F1486" s="14">
        <v>4</v>
      </c>
      <c r="G1486" s="14">
        <v>65</v>
      </c>
      <c r="H1486" s="14">
        <v>25</v>
      </c>
      <c r="I1486" s="14"/>
      <c r="J1486" s="14"/>
      <c r="K1486" s="14"/>
      <c r="L1486" s="17"/>
    </row>
    <row r="1487" customHeight="1" spans="1:12">
      <c r="A1487" s="14">
        <f>MAX($A$2:A1486)+1</f>
        <v>485</v>
      </c>
      <c r="B1487" s="14" t="s">
        <v>2069</v>
      </c>
      <c r="C1487" s="22" t="s">
        <v>3196</v>
      </c>
      <c r="D1487" s="13" t="s">
        <v>15</v>
      </c>
      <c r="E1487" s="14" t="s">
        <v>3197</v>
      </c>
      <c r="F1487" s="14">
        <v>4</v>
      </c>
      <c r="G1487" s="14">
        <v>65</v>
      </c>
      <c r="H1487" s="14">
        <v>25</v>
      </c>
      <c r="I1487" s="14">
        <f>G1487*H1487</f>
        <v>1625</v>
      </c>
      <c r="J1487" s="14" t="s">
        <v>17</v>
      </c>
      <c r="K1487" s="14">
        <f>I1487*3</f>
        <v>4875</v>
      </c>
      <c r="L1487" s="17" t="s">
        <v>121</v>
      </c>
    </row>
    <row r="1488" customHeight="1" spans="1:12">
      <c r="A1488" s="14"/>
      <c r="B1488" s="14" t="s">
        <v>3198</v>
      </c>
      <c r="C1488" s="14" t="s">
        <v>3199</v>
      </c>
      <c r="D1488" s="13" t="s">
        <v>20</v>
      </c>
      <c r="E1488" s="14" t="s">
        <v>3197</v>
      </c>
      <c r="F1488" s="14">
        <v>4</v>
      </c>
      <c r="G1488" s="14">
        <v>65</v>
      </c>
      <c r="H1488" s="14">
        <v>25</v>
      </c>
      <c r="I1488" s="14"/>
      <c r="J1488" s="14"/>
      <c r="K1488" s="14"/>
      <c r="L1488" s="17"/>
    </row>
    <row r="1489" customHeight="1" spans="1:12">
      <c r="A1489" s="14"/>
      <c r="B1489" s="14" t="s">
        <v>2298</v>
      </c>
      <c r="C1489" s="14" t="s">
        <v>3200</v>
      </c>
      <c r="D1489" s="13" t="s">
        <v>216</v>
      </c>
      <c r="E1489" s="14" t="s">
        <v>3197</v>
      </c>
      <c r="F1489" s="14">
        <v>4</v>
      </c>
      <c r="G1489" s="14">
        <v>65</v>
      </c>
      <c r="H1489" s="14">
        <v>25</v>
      </c>
      <c r="I1489" s="14"/>
      <c r="J1489" s="14"/>
      <c r="K1489" s="14"/>
      <c r="L1489" s="17"/>
    </row>
    <row r="1490" customHeight="1" spans="1:12">
      <c r="A1490" s="14"/>
      <c r="B1490" s="14" t="s">
        <v>2298</v>
      </c>
      <c r="C1490" s="14" t="s">
        <v>3201</v>
      </c>
      <c r="D1490" s="13" t="s">
        <v>23</v>
      </c>
      <c r="E1490" s="14" t="s">
        <v>3197</v>
      </c>
      <c r="F1490" s="14">
        <v>4</v>
      </c>
      <c r="G1490" s="14">
        <v>65</v>
      </c>
      <c r="H1490" s="14">
        <v>25</v>
      </c>
      <c r="I1490" s="14"/>
      <c r="J1490" s="14"/>
      <c r="K1490" s="14"/>
      <c r="L1490" s="17"/>
    </row>
    <row r="1491" customHeight="1" spans="1:12">
      <c r="A1491" s="14">
        <f>MAX($A$2:A1490)+1</f>
        <v>486</v>
      </c>
      <c r="B1491" s="14" t="s">
        <v>3202</v>
      </c>
      <c r="C1491" s="22" t="s">
        <v>3203</v>
      </c>
      <c r="D1491" s="13" t="s">
        <v>15</v>
      </c>
      <c r="E1491" s="14" t="s">
        <v>3204</v>
      </c>
      <c r="F1491" s="14">
        <v>3</v>
      </c>
      <c r="G1491" s="14">
        <v>65</v>
      </c>
      <c r="H1491" s="14">
        <v>25</v>
      </c>
      <c r="I1491" s="14">
        <f>G1491*H1491</f>
        <v>1625</v>
      </c>
      <c r="J1491" s="14" t="s">
        <v>17</v>
      </c>
      <c r="K1491" s="14">
        <f>I1491*3</f>
        <v>4875</v>
      </c>
      <c r="L1491" s="17"/>
    </row>
    <row r="1492" customHeight="1" spans="1:12">
      <c r="A1492" s="14"/>
      <c r="B1492" s="14" t="s">
        <v>122</v>
      </c>
      <c r="C1492" s="14" t="s">
        <v>3205</v>
      </c>
      <c r="D1492" s="13" t="s">
        <v>20</v>
      </c>
      <c r="E1492" s="14" t="s">
        <v>3204</v>
      </c>
      <c r="F1492" s="14">
        <v>3</v>
      </c>
      <c r="G1492" s="14">
        <v>65</v>
      </c>
      <c r="H1492" s="14">
        <v>25</v>
      </c>
      <c r="I1492" s="14"/>
      <c r="J1492" s="14"/>
      <c r="K1492" s="14"/>
      <c r="L1492" s="17"/>
    </row>
    <row r="1493" customHeight="1" spans="1:12">
      <c r="A1493" s="14"/>
      <c r="B1493" s="14" t="s">
        <v>3206</v>
      </c>
      <c r="C1493" s="14" t="s">
        <v>3207</v>
      </c>
      <c r="D1493" s="13" t="s">
        <v>23</v>
      </c>
      <c r="E1493" s="14" t="s">
        <v>3204</v>
      </c>
      <c r="F1493" s="14">
        <v>3</v>
      </c>
      <c r="G1493" s="14">
        <v>65</v>
      </c>
      <c r="H1493" s="14">
        <v>25</v>
      </c>
      <c r="I1493" s="14"/>
      <c r="J1493" s="14"/>
      <c r="K1493" s="14"/>
      <c r="L1493" s="17"/>
    </row>
    <row r="1494" customHeight="1" spans="1:12">
      <c r="A1494" s="14">
        <f>MAX($A$2:A1493)+1</f>
        <v>487</v>
      </c>
      <c r="B1494" s="14" t="s">
        <v>3208</v>
      </c>
      <c r="C1494" s="22" t="s">
        <v>3209</v>
      </c>
      <c r="D1494" s="13" t="s">
        <v>15</v>
      </c>
      <c r="E1494" s="14" t="s">
        <v>3210</v>
      </c>
      <c r="F1494" s="14">
        <v>2</v>
      </c>
      <c r="G1494" s="14">
        <v>65</v>
      </c>
      <c r="H1494" s="14">
        <v>25</v>
      </c>
      <c r="I1494" s="14">
        <f>G1494*H1494</f>
        <v>1625</v>
      </c>
      <c r="J1494" s="14" t="s">
        <v>17</v>
      </c>
      <c r="K1494" s="14">
        <f>I1494*3</f>
        <v>4875</v>
      </c>
      <c r="L1494" s="17"/>
    </row>
    <row r="1495" customHeight="1" spans="1:12">
      <c r="A1495" s="14"/>
      <c r="B1495" s="14" t="s">
        <v>3211</v>
      </c>
      <c r="C1495" s="14" t="s">
        <v>3212</v>
      </c>
      <c r="D1495" s="13" t="s">
        <v>20</v>
      </c>
      <c r="E1495" s="14" t="s">
        <v>3210</v>
      </c>
      <c r="F1495" s="14">
        <v>2</v>
      </c>
      <c r="G1495" s="14">
        <v>65</v>
      </c>
      <c r="H1495" s="14">
        <v>25</v>
      </c>
      <c r="I1495" s="14"/>
      <c r="J1495" s="14"/>
      <c r="K1495" s="14"/>
      <c r="L1495" s="17"/>
    </row>
    <row r="1496" customHeight="1" spans="1:12">
      <c r="A1496" s="14"/>
      <c r="B1496" s="14" t="s">
        <v>3213</v>
      </c>
      <c r="C1496" s="14" t="s">
        <v>776</v>
      </c>
      <c r="D1496" s="13" t="s">
        <v>23</v>
      </c>
      <c r="E1496" s="14" t="s">
        <v>3210</v>
      </c>
      <c r="F1496" s="14">
        <v>2</v>
      </c>
      <c r="G1496" s="14">
        <v>65</v>
      </c>
      <c r="H1496" s="14">
        <v>25</v>
      </c>
      <c r="I1496" s="14"/>
      <c r="J1496" s="14"/>
      <c r="K1496" s="14"/>
      <c r="L1496" s="17"/>
    </row>
    <row r="1497" customHeight="1" spans="1:12">
      <c r="A1497" s="14">
        <f>MAX($A$2:A1496)+1</f>
        <v>488</v>
      </c>
      <c r="B1497" s="14" t="s">
        <v>3214</v>
      </c>
      <c r="C1497" s="22" t="s">
        <v>3215</v>
      </c>
      <c r="D1497" s="13" t="s">
        <v>15</v>
      </c>
      <c r="E1497" s="14" t="s">
        <v>3216</v>
      </c>
      <c r="F1497" s="14">
        <v>2</v>
      </c>
      <c r="G1497" s="14">
        <v>65</v>
      </c>
      <c r="H1497" s="14">
        <v>25</v>
      </c>
      <c r="I1497" s="14">
        <f>G1497*H1497</f>
        <v>1625</v>
      </c>
      <c r="J1497" s="14" t="s">
        <v>17</v>
      </c>
      <c r="K1497" s="14">
        <f>ROUND(I1497*1/31,2)</f>
        <v>52.42</v>
      </c>
      <c r="L1497" s="17" t="s">
        <v>3217</v>
      </c>
    </row>
    <row r="1498" customHeight="1" spans="1:12">
      <c r="A1498" s="14"/>
      <c r="B1498" s="14" t="s">
        <v>3218</v>
      </c>
      <c r="C1498" s="14" t="s">
        <v>3219</v>
      </c>
      <c r="D1498" s="13" t="s">
        <v>20</v>
      </c>
      <c r="E1498" s="14" t="s">
        <v>3216</v>
      </c>
      <c r="F1498" s="14">
        <v>2</v>
      </c>
      <c r="G1498" s="14">
        <v>65</v>
      </c>
      <c r="H1498" s="14">
        <v>25</v>
      </c>
      <c r="I1498" s="14"/>
      <c r="J1498" s="14"/>
      <c r="K1498" s="14"/>
      <c r="L1498" s="17"/>
    </row>
    <row r="1499" customHeight="1" spans="1:12">
      <c r="A1499" s="14"/>
      <c r="B1499" s="14" t="s">
        <v>3220</v>
      </c>
      <c r="C1499" s="14" t="s">
        <v>3221</v>
      </c>
      <c r="D1499" s="13" t="s">
        <v>23</v>
      </c>
      <c r="E1499" s="14" t="s">
        <v>3216</v>
      </c>
      <c r="F1499" s="14">
        <v>2</v>
      </c>
      <c r="G1499" s="14">
        <v>65</v>
      </c>
      <c r="H1499" s="14">
        <v>25</v>
      </c>
      <c r="I1499" s="14"/>
      <c r="J1499" s="14"/>
      <c r="K1499" s="14"/>
      <c r="L1499" s="17"/>
    </row>
    <row r="1500" customHeight="1" spans="1:12">
      <c r="A1500" s="14">
        <f>MAX($A$2:A1499)+1</f>
        <v>489</v>
      </c>
      <c r="B1500" s="14" t="s">
        <v>3222</v>
      </c>
      <c r="C1500" s="22" t="s">
        <v>3223</v>
      </c>
      <c r="D1500" s="13" t="s">
        <v>15</v>
      </c>
      <c r="E1500" s="14" t="s">
        <v>3224</v>
      </c>
      <c r="F1500" s="14">
        <v>3</v>
      </c>
      <c r="G1500" s="14">
        <v>65</v>
      </c>
      <c r="H1500" s="14">
        <v>25</v>
      </c>
      <c r="I1500" s="14">
        <f>G1500*H1500</f>
        <v>1625</v>
      </c>
      <c r="J1500" s="14" t="s">
        <v>17</v>
      </c>
      <c r="K1500" s="14">
        <f>I1500*3</f>
        <v>4875</v>
      </c>
      <c r="L1500" s="17"/>
    </row>
    <row r="1501" customHeight="1" spans="1:12">
      <c r="A1501" s="14"/>
      <c r="B1501" s="14" t="s">
        <v>3225</v>
      </c>
      <c r="C1501" s="14" t="s">
        <v>3226</v>
      </c>
      <c r="D1501" s="13" t="s">
        <v>20</v>
      </c>
      <c r="E1501" s="14" t="s">
        <v>3224</v>
      </c>
      <c r="F1501" s="14">
        <v>3</v>
      </c>
      <c r="G1501" s="14">
        <v>65</v>
      </c>
      <c r="H1501" s="14">
        <v>25</v>
      </c>
      <c r="I1501" s="14"/>
      <c r="J1501" s="14"/>
      <c r="K1501" s="14"/>
      <c r="L1501" s="17"/>
    </row>
    <row r="1502" customHeight="1" spans="1:12">
      <c r="A1502" s="14"/>
      <c r="B1502" s="14" t="s">
        <v>3227</v>
      </c>
      <c r="C1502" s="14" t="s">
        <v>3228</v>
      </c>
      <c r="D1502" s="13" t="s">
        <v>23</v>
      </c>
      <c r="E1502" s="14" t="s">
        <v>3224</v>
      </c>
      <c r="F1502" s="14">
        <v>3</v>
      </c>
      <c r="G1502" s="14">
        <v>65</v>
      </c>
      <c r="H1502" s="14">
        <v>25</v>
      </c>
      <c r="I1502" s="14"/>
      <c r="J1502" s="14"/>
      <c r="K1502" s="14"/>
      <c r="L1502" s="17"/>
    </row>
    <row r="1503" customHeight="1" spans="1:12">
      <c r="A1503" s="14">
        <f>MAX($A$2:A1502)+1</f>
        <v>490</v>
      </c>
      <c r="B1503" s="14" t="s">
        <v>3229</v>
      </c>
      <c r="C1503" s="22" t="s">
        <v>3230</v>
      </c>
      <c r="D1503" s="13" t="s">
        <v>15</v>
      </c>
      <c r="E1503" s="14" t="s">
        <v>3231</v>
      </c>
      <c r="F1503" s="14">
        <v>4</v>
      </c>
      <c r="G1503" s="14">
        <v>65</v>
      </c>
      <c r="H1503" s="14">
        <v>25</v>
      </c>
      <c r="I1503" s="14">
        <f>G1503*H1503</f>
        <v>1625</v>
      </c>
      <c r="J1503" s="14" t="s">
        <v>17</v>
      </c>
      <c r="K1503" s="14">
        <f>I1503*3</f>
        <v>4875</v>
      </c>
      <c r="L1503" s="17"/>
    </row>
    <row r="1504" customHeight="1" spans="1:12">
      <c r="A1504" s="14"/>
      <c r="B1504" s="14" t="s">
        <v>3232</v>
      </c>
      <c r="C1504" s="14" t="s">
        <v>3233</v>
      </c>
      <c r="D1504" s="13" t="s">
        <v>20</v>
      </c>
      <c r="E1504" s="14" t="s">
        <v>3231</v>
      </c>
      <c r="F1504" s="14">
        <v>4</v>
      </c>
      <c r="G1504" s="14">
        <v>65</v>
      </c>
      <c r="H1504" s="14">
        <v>25</v>
      </c>
      <c r="I1504" s="14"/>
      <c r="J1504" s="14"/>
      <c r="K1504" s="14"/>
      <c r="L1504" s="17"/>
    </row>
    <row r="1505" customHeight="1" spans="1:12">
      <c r="A1505" s="14"/>
      <c r="B1505" s="14" t="s">
        <v>3234</v>
      </c>
      <c r="C1505" s="14" t="s">
        <v>3235</v>
      </c>
      <c r="D1505" s="13" t="s">
        <v>23</v>
      </c>
      <c r="E1505" s="14" t="s">
        <v>3231</v>
      </c>
      <c r="F1505" s="14">
        <v>4</v>
      </c>
      <c r="G1505" s="14">
        <v>65</v>
      </c>
      <c r="H1505" s="14">
        <v>25</v>
      </c>
      <c r="I1505" s="14"/>
      <c r="J1505" s="14"/>
      <c r="K1505" s="14"/>
      <c r="L1505" s="17"/>
    </row>
    <row r="1506" customHeight="1" spans="1:12">
      <c r="A1506" s="14"/>
      <c r="B1506" s="14" t="s">
        <v>3236</v>
      </c>
      <c r="C1506" s="14" t="s">
        <v>3237</v>
      </c>
      <c r="D1506" s="13" t="s">
        <v>23</v>
      </c>
      <c r="E1506" s="14" t="s">
        <v>3231</v>
      </c>
      <c r="F1506" s="14">
        <v>4</v>
      </c>
      <c r="G1506" s="14">
        <v>65</v>
      </c>
      <c r="H1506" s="14">
        <v>25</v>
      </c>
      <c r="I1506" s="14"/>
      <c r="J1506" s="14"/>
      <c r="K1506" s="14"/>
      <c r="L1506" s="17"/>
    </row>
    <row r="1507" customHeight="1" spans="1:12">
      <c r="A1507" s="14">
        <f>MAX($A$2:A1506)+1</f>
        <v>491</v>
      </c>
      <c r="B1507" s="14" t="s">
        <v>3238</v>
      </c>
      <c r="C1507" s="22" t="s">
        <v>3239</v>
      </c>
      <c r="D1507" s="13" t="s">
        <v>15</v>
      </c>
      <c r="E1507" s="14" t="s">
        <v>3240</v>
      </c>
      <c r="F1507" s="14">
        <v>4</v>
      </c>
      <c r="G1507" s="14">
        <v>65</v>
      </c>
      <c r="H1507" s="14">
        <v>25</v>
      </c>
      <c r="I1507" s="14">
        <f>G1507*H1507</f>
        <v>1625</v>
      </c>
      <c r="J1507" s="14" t="s">
        <v>17</v>
      </c>
      <c r="K1507" s="14">
        <f>I1507*3</f>
        <v>4875</v>
      </c>
      <c r="L1507" s="17"/>
    </row>
    <row r="1508" customHeight="1" spans="1:12">
      <c r="A1508" s="14"/>
      <c r="B1508" s="14" t="s">
        <v>3241</v>
      </c>
      <c r="C1508" s="14" t="s">
        <v>3242</v>
      </c>
      <c r="D1508" s="13" t="s">
        <v>20</v>
      </c>
      <c r="E1508" s="14" t="s">
        <v>3240</v>
      </c>
      <c r="F1508" s="14">
        <v>4</v>
      </c>
      <c r="G1508" s="14">
        <v>65</v>
      </c>
      <c r="H1508" s="14">
        <v>25</v>
      </c>
      <c r="I1508" s="14"/>
      <c r="J1508" s="14"/>
      <c r="K1508" s="14"/>
      <c r="L1508" s="17"/>
    </row>
    <row r="1509" customHeight="1" spans="1:12">
      <c r="A1509" s="14"/>
      <c r="B1509" s="14" t="s">
        <v>3243</v>
      </c>
      <c r="C1509" s="14" t="s">
        <v>3244</v>
      </c>
      <c r="D1509" s="13" t="s">
        <v>23</v>
      </c>
      <c r="E1509" s="14" t="s">
        <v>3240</v>
      </c>
      <c r="F1509" s="14">
        <v>4</v>
      </c>
      <c r="G1509" s="14">
        <v>65</v>
      </c>
      <c r="H1509" s="14">
        <v>25</v>
      </c>
      <c r="I1509" s="14"/>
      <c r="J1509" s="14"/>
      <c r="K1509" s="14"/>
      <c r="L1509" s="17"/>
    </row>
    <row r="1510" customHeight="1" spans="1:12">
      <c r="A1510" s="14"/>
      <c r="B1510" s="14" t="s">
        <v>3245</v>
      </c>
      <c r="C1510" s="14" t="s">
        <v>175</v>
      </c>
      <c r="D1510" s="13" t="s">
        <v>23</v>
      </c>
      <c r="E1510" s="14" t="s">
        <v>3240</v>
      </c>
      <c r="F1510" s="14">
        <v>4</v>
      </c>
      <c r="G1510" s="14">
        <v>65</v>
      </c>
      <c r="H1510" s="14">
        <v>25</v>
      </c>
      <c r="I1510" s="14"/>
      <c r="J1510" s="14"/>
      <c r="K1510" s="14"/>
      <c r="L1510" s="17"/>
    </row>
    <row r="1511" customHeight="1" spans="1:12">
      <c r="A1511" s="14">
        <f>MAX($A$2:A1510)+1</f>
        <v>492</v>
      </c>
      <c r="B1511" s="14" t="s">
        <v>3246</v>
      </c>
      <c r="C1511" s="22" t="s">
        <v>3247</v>
      </c>
      <c r="D1511" s="13" t="s">
        <v>15</v>
      </c>
      <c r="E1511" s="14" t="s">
        <v>3248</v>
      </c>
      <c r="F1511" s="14">
        <v>4</v>
      </c>
      <c r="G1511" s="14">
        <v>65</v>
      </c>
      <c r="H1511" s="14">
        <v>25</v>
      </c>
      <c r="I1511" s="14">
        <f>G1511*H1511</f>
        <v>1625</v>
      </c>
      <c r="J1511" s="14" t="s">
        <v>17</v>
      </c>
      <c r="K1511" s="14">
        <f>I1511*3</f>
        <v>4875</v>
      </c>
      <c r="L1511" s="17"/>
    </row>
    <row r="1512" customHeight="1" spans="1:12">
      <c r="A1512" s="14"/>
      <c r="B1512" s="14" t="s">
        <v>3249</v>
      </c>
      <c r="C1512" s="14" t="s">
        <v>3250</v>
      </c>
      <c r="D1512" s="13" t="s">
        <v>20</v>
      </c>
      <c r="E1512" s="14" t="s">
        <v>3248</v>
      </c>
      <c r="F1512" s="14">
        <v>4</v>
      </c>
      <c r="G1512" s="14">
        <v>65</v>
      </c>
      <c r="H1512" s="14">
        <v>25</v>
      </c>
      <c r="I1512" s="14"/>
      <c r="J1512" s="14"/>
      <c r="K1512" s="14"/>
      <c r="L1512" s="17"/>
    </row>
    <row r="1513" customHeight="1" spans="1:12">
      <c r="A1513" s="14"/>
      <c r="B1513" s="14" t="s">
        <v>3251</v>
      </c>
      <c r="C1513" s="14" t="s">
        <v>3252</v>
      </c>
      <c r="D1513" s="13" t="s">
        <v>23</v>
      </c>
      <c r="E1513" s="14" t="s">
        <v>3248</v>
      </c>
      <c r="F1513" s="14">
        <v>4</v>
      </c>
      <c r="G1513" s="14">
        <v>65</v>
      </c>
      <c r="H1513" s="14">
        <v>25</v>
      </c>
      <c r="I1513" s="14"/>
      <c r="J1513" s="14"/>
      <c r="K1513" s="14"/>
      <c r="L1513" s="17"/>
    </row>
    <row r="1514" customHeight="1" spans="1:12">
      <c r="A1514" s="14"/>
      <c r="B1514" s="14" t="s">
        <v>3253</v>
      </c>
      <c r="C1514" s="14" t="s">
        <v>251</v>
      </c>
      <c r="D1514" s="13" t="s">
        <v>23</v>
      </c>
      <c r="E1514" s="14" t="s">
        <v>3248</v>
      </c>
      <c r="F1514" s="14">
        <v>4</v>
      </c>
      <c r="G1514" s="14">
        <v>65</v>
      </c>
      <c r="H1514" s="14">
        <v>25</v>
      </c>
      <c r="I1514" s="14"/>
      <c r="J1514" s="14"/>
      <c r="K1514" s="14"/>
      <c r="L1514" s="17"/>
    </row>
    <row r="1515" customHeight="1" spans="1:12">
      <c r="A1515" s="14">
        <f>MAX($A$2:A1514)+1</f>
        <v>493</v>
      </c>
      <c r="B1515" s="14" t="s">
        <v>479</v>
      </c>
      <c r="C1515" s="22" t="s">
        <v>3254</v>
      </c>
      <c r="D1515" s="13" t="s">
        <v>15</v>
      </c>
      <c r="E1515" s="14" t="s">
        <v>3255</v>
      </c>
      <c r="F1515" s="14">
        <v>3</v>
      </c>
      <c r="G1515" s="14">
        <v>65</v>
      </c>
      <c r="H1515" s="14">
        <v>25</v>
      </c>
      <c r="I1515" s="14">
        <f>G1515*H1515</f>
        <v>1625</v>
      </c>
      <c r="J1515" s="14" t="s">
        <v>17</v>
      </c>
      <c r="K1515" s="14">
        <f>I1515*3</f>
        <v>4875</v>
      </c>
      <c r="L1515" s="17"/>
    </row>
    <row r="1516" customHeight="1" spans="1:12">
      <c r="A1516" s="14"/>
      <c r="B1516" s="14" t="s">
        <v>975</v>
      </c>
      <c r="C1516" s="14" t="s">
        <v>3256</v>
      </c>
      <c r="D1516" s="13" t="s">
        <v>20</v>
      </c>
      <c r="E1516" s="14" t="s">
        <v>3255</v>
      </c>
      <c r="F1516" s="14">
        <v>3</v>
      </c>
      <c r="G1516" s="14">
        <v>65</v>
      </c>
      <c r="H1516" s="14">
        <v>25</v>
      </c>
      <c r="I1516" s="14"/>
      <c r="J1516" s="14"/>
      <c r="K1516" s="14"/>
      <c r="L1516" s="17"/>
    </row>
    <row r="1517" customHeight="1" spans="1:12">
      <c r="A1517" s="14"/>
      <c r="B1517" s="14" t="s">
        <v>1210</v>
      </c>
      <c r="C1517" s="14" t="s">
        <v>3257</v>
      </c>
      <c r="D1517" s="13" t="s">
        <v>23</v>
      </c>
      <c r="E1517" s="14" t="s">
        <v>3255</v>
      </c>
      <c r="F1517" s="14">
        <v>3</v>
      </c>
      <c r="G1517" s="14">
        <v>65</v>
      </c>
      <c r="H1517" s="14">
        <v>25</v>
      </c>
      <c r="I1517" s="14"/>
      <c r="J1517" s="14"/>
      <c r="K1517" s="14"/>
      <c r="L1517" s="17"/>
    </row>
    <row r="1518" customHeight="1" spans="1:12">
      <c r="A1518" s="14">
        <f>MAX($A$2:A1517)+1</f>
        <v>494</v>
      </c>
      <c r="B1518" s="14" t="s">
        <v>791</v>
      </c>
      <c r="C1518" s="22" t="s">
        <v>3258</v>
      </c>
      <c r="D1518" s="13" t="s">
        <v>15</v>
      </c>
      <c r="E1518" s="14" t="s">
        <v>3259</v>
      </c>
      <c r="F1518" s="14">
        <v>4</v>
      </c>
      <c r="G1518" s="14">
        <v>65</v>
      </c>
      <c r="H1518" s="14">
        <v>25</v>
      </c>
      <c r="I1518" s="14">
        <f>G1518*H1518</f>
        <v>1625</v>
      </c>
      <c r="J1518" s="14" t="s">
        <v>17</v>
      </c>
      <c r="K1518" s="14">
        <f>I1518*3</f>
        <v>4875</v>
      </c>
      <c r="L1518" s="17"/>
    </row>
    <row r="1519" customHeight="1" spans="1:12">
      <c r="A1519" s="14"/>
      <c r="B1519" s="14" t="s">
        <v>3260</v>
      </c>
      <c r="C1519" s="14" t="s">
        <v>3261</v>
      </c>
      <c r="D1519" s="13" t="s">
        <v>20</v>
      </c>
      <c r="E1519" s="14" t="s">
        <v>3259</v>
      </c>
      <c r="F1519" s="14">
        <v>4</v>
      </c>
      <c r="G1519" s="14">
        <v>65</v>
      </c>
      <c r="H1519" s="14">
        <v>25</v>
      </c>
      <c r="I1519" s="14"/>
      <c r="J1519" s="14"/>
      <c r="K1519" s="14"/>
      <c r="L1519" s="17"/>
    </row>
    <row r="1520" customHeight="1" spans="1:12">
      <c r="A1520" s="14"/>
      <c r="B1520" s="14" t="s">
        <v>3262</v>
      </c>
      <c r="C1520" s="14" t="s">
        <v>3263</v>
      </c>
      <c r="D1520" s="13" t="s">
        <v>23</v>
      </c>
      <c r="E1520" s="14" t="s">
        <v>3259</v>
      </c>
      <c r="F1520" s="14">
        <v>4</v>
      </c>
      <c r="G1520" s="14">
        <v>65</v>
      </c>
      <c r="H1520" s="14">
        <v>25</v>
      </c>
      <c r="I1520" s="14"/>
      <c r="J1520" s="14"/>
      <c r="K1520" s="14"/>
      <c r="L1520" s="17"/>
    </row>
    <row r="1521" customHeight="1" spans="1:12">
      <c r="A1521" s="14"/>
      <c r="B1521" s="14" t="s">
        <v>3264</v>
      </c>
      <c r="C1521" s="14" t="s">
        <v>3265</v>
      </c>
      <c r="D1521" s="13" t="s">
        <v>23</v>
      </c>
      <c r="E1521" s="14" t="s">
        <v>3259</v>
      </c>
      <c r="F1521" s="14">
        <v>4</v>
      </c>
      <c r="G1521" s="14">
        <v>65</v>
      </c>
      <c r="H1521" s="14">
        <v>25</v>
      </c>
      <c r="I1521" s="14"/>
      <c r="J1521" s="14"/>
      <c r="K1521" s="14"/>
      <c r="L1521" s="17"/>
    </row>
    <row r="1522" customHeight="1" spans="1:12">
      <c r="A1522" s="14">
        <f>MAX($A$2:A1521)+1</f>
        <v>495</v>
      </c>
      <c r="B1522" s="14" t="s">
        <v>1563</v>
      </c>
      <c r="C1522" s="22" t="s">
        <v>3266</v>
      </c>
      <c r="D1522" s="13" t="s">
        <v>15</v>
      </c>
      <c r="E1522" s="14" t="s">
        <v>3267</v>
      </c>
      <c r="F1522" s="14">
        <v>3</v>
      </c>
      <c r="G1522" s="14">
        <v>65</v>
      </c>
      <c r="H1522" s="14">
        <v>25</v>
      </c>
      <c r="I1522" s="14">
        <f t="shared" ref="I1522:I1527" si="134">G1522*H1522</f>
        <v>1625</v>
      </c>
      <c r="J1522" s="14" t="s">
        <v>17</v>
      </c>
      <c r="K1522" s="14">
        <f t="shared" ref="K1522:K1527" si="135">I1522*3</f>
        <v>4875</v>
      </c>
      <c r="L1522" s="17"/>
    </row>
    <row r="1523" customHeight="1" spans="1:12">
      <c r="A1523" s="14"/>
      <c r="B1523" s="14" t="s">
        <v>975</v>
      </c>
      <c r="C1523" s="14" t="s">
        <v>3268</v>
      </c>
      <c r="D1523" s="13" t="s">
        <v>20</v>
      </c>
      <c r="E1523" s="14" t="s">
        <v>3267</v>
      </c>
      <c r="F1523" s="14">
        <v>3</v>
      </c>
      <c r="G1523" s="14">
        <v>65</v>
      </c>
      <c r="H1523" s="14">
        <v>25</v>
      </c>
      <c r="I1523" s="14"/>
      <c r="J1523" s="14"/>
      <c r="K1523" s="14"/>
      <c r="L1523" s="17"/>
    </row>
    <row r="1524" customHeight="1" spans="1:12">
      <c r="A1524" s="14"/>
      <c r="B1524" s="14" t="s">
        <v>3269</v>
      </c>
      <c r="C1524" s="14" t="s">
        <v>3270</v>
      </c>
      <c r="D1524" s="13" t="s">
        <v>23</v>
      </c>
      <c r="E1524" s="14" t="s">
        <v>3267</v>
      </c>
      <c r="F1524" s="14">
        <v>3</v>
      </c>
      <c r="G1524" s="14">
        <v>65</v>
      </c>
      <c r="H1524" s="14">
        <v>25</v>
      </c>
      <c r="I1524" s="14"/>
      <c r="J1524" s="14"/>
      <c r="K1524" s="14"/>
      <c r="L1524" s="17"/>
    </row>
    <row r="1525" customHeight="1" spans="1:12">
      <c r="A1525" s="14"/>
      <c r="B1525" s="14" t="s">
        <v>3271</v>
      </c>
      <c r="C1525" s="14" t="s">
        <v>3272</v>
      </c>
      <c r="D1525" s="13" t="s">
        <v>23</v>
      </c>
      <c r="E1525" s="14" t="s">
        <v>3267</v>
      </c>
      <c r="F1525" s="14">
        <v>3</v>
      </c>
      <c r="G1525" s="14">
        <v>65</v>
      </c>
      <c r="H1525" s="14">
        <v>25</v>
      </c>
      <c r="I1525" s="14"/>
      <c r="J1525" s="14"/>
      <c r="K1525" s="14"/>
      <c r="L1525" s="17"/>
    </row>
    <row r="1526" customHeight="1" spans="1:12">
      <c r="A1526" s="14">
        <f>MAX($A$2:A1525)+1</f>
        <v>496</v>
      </c>
      <c r="B1526" s="14" t="s">
        <v>3273</v>
      </c>
      <c r="C1526" s="22" t="s">
        <v>3274</v>
      </c>
      <c r="D1526" s="13" t="s">
        <v>15</v>
      </c>
      <c r="E1526" s="14" t="s">
        <v>3275</v>
      </c>
      <c r="F1526" s="14">
        <v>1</v>
      </c>
      <c r="G1526" s="14">
        <v>35</v>
      </c>
      <c r="H1526" s="14">
        <v>25</v>
      </c>
      <c r="I1526" s="14">
        <f t="shared" si="134"/>
        <v>875</v>
      </c>
      <c r="J1526" s="14" t="s">
        <v>17</v>
      </c>
      <c r="K1526" s="14">
        <f t="shared" si="135"/>
        <v>2625</v>
      </c>
      <c r="L1526" s="17"/>
    </row>
    <row r="1527" customHeight="1" spans="1:12">
      <c r="A1527" s="14">
        <f>MAX($A$2:A1526)+1</f>
        <v>497</v>
      </c>
      <c r="B1527" s="14" t="s">
        <v>3276</v>
      </c>
      <c r="C1527" s="22" t="s">
        <v>3277</v>
      </c>
      <c r="D1527" s="13" t="s">
        <v>15</v>
      </c>
      <c r="E1527" s="14" t="s">
        <v>3278</v>
      </c>
      <c r="F1527" s="14">
        <v>4</v>
      </c>
      <c r="G1527" s="14">
        <v>65</v>
      </c>
      <c r="H1527" s="14">
        <v>25</v>
      </c>
      <c r="I1527" s="14">
        <f t="shared" si="134"/>
        <v>1625</v>
      </c>
      <c r="J1527" s="14" t="s">
        <v>17</v>
      </c>
      <c r="K1527" s="14">
        <f t="shared" si="135"/>
        <v>4875</v>
      </c>
      <c r="L1527" s="17"/>
    </row>
    <row r="1528" customHeight="1" spans="1:12">
      <c r="A1528" s="14"/>
      <c r="B1528" s="14" t="s">
        <v>3279</v>
      </c>
      <c r="C1528" s="14" t="s">
        <v>3280</v>
      </c>
      <c r="D1528" s="13" t="s">
        <v>20</v>
      </c>
      <c r="E1528" s="14" t="s">
        <v>3278</v>
      </c>
      <c r="F1528" s="14">
        <v>4</v>
      </c>
      <c r="G1528" s="14">
        <v>65</v>
      </c>
      <c r="H1528" s="14">
        <v>25</v>
      </c>
      <c r="I1528" s="14"/>
      <c r="J1528" s="14"/>
      <c r="K1528" s="14"/>
      <c r="L1528" s="17"/>
    </row>
    <row r="1529" customHeight="1" spans="1:12">
      <c r="A1529" s="14"/>
      <c r="B1529" s="14" t="s">
        <v>3281</v>
      </c>
      <c r="C1529" s="14" t="s">
        <v>902</v>
      </c>
      <c r="D1529" s="13" t="s">
        <v>23</v>
      </c>
      <c r="E1529" s="14" t="s">
        <v>3278</v>
      </c>
      <c r="F1529" s="14">
        <v>4</v>
      </c>
      <c r="G1529" s="14">
        <v>65</v>
      </c>
      <c r="H1529" s="14">
        <v>25</v>
      </c>
      <c r="I1529" s="14"/>
      <c r="J1529" s="14"/>
      <c r="K1529" s="14"/>
      <c r="L1529" s="17"/>
    </row>
    <row r="1530" customHeight="1" spans="1:12">
      <c r="A1530" s="14"/>
      <c r="B1530" s="14" t="s">
        <v>3282</v>
      </c>
      <c r="C1530" s="14" t="s">
        <v>2954</v>
      </c>
      <c r="D1530" s="13" t="s">
        <v>23</v>
      </c>
      <c r="E1530" s="14" t="s">
        <v>3278</v>
      </c>
      <c r="F1530" s="14">
        <v>4</v>
      </c>
      <c r="G1530" s="14">
        <v>65</v>
      </c>
      <c r="H1530" s="14">
        <v>25</v>
      </c>
      <c r="I1530" s="14"/>
      <c r="J1530" s="14"/>
      <c r="K1530" s="14"/>
      <c r="L1530" s="17"/>
    </row>
    <row r="1531" customHeight="1" spans="1:12">
      <c r="A1531" s="14">
        <f>MAX($A$2:A1530)+1</f>
        <v>498</v>
      </c>
      <c r="B1531" s="14" t="s">
        <v>3283</v>
      </c>
      <c r="C1531" s="22" t="s">
        <v>3284</v>
      </c>
      <c r="D1531" s="13" t="s">
        <v>15</v>
      </c>
      <c r="E1531" s="14" t="s">
        <v>3285</v>
      </c>
      <c r="F1531" s="14">
        <v>3</v>
      </c>
      <c r="G1531" s="14">
        <v>65</v>
      </c>
      <c r="H1531" s="14">
        <v>25</v>
      </c>
      <c r="I1531" s="14">
        <f>G1531*H1531</f>
        <v>1625</v>
      </c>
      <c r="J1531" s="14" t="s">
        <v>17</v>
      </c>
      <c r="K1531" s="14">
        <f>I1531*3</f>
        <v>4875</v>
      </c>
      <c r="L1531" s="17"/>
    </row>
    <row r="1532" customHeight="1" spans="1:12">
      <c r="A1532" s="14"/>
      <c r="B1532" s="14" t="s">
        <v>3286</v>
      </c>
      <c r="C1532" s="14" t="s">
        <v>3287</v>
      </c>
      <c r="D1532" s="13" t="s">
        <v>20</v>
      </c>
      <c r="E1532" s="14" t="s">
        <v>3285</v>
      </c>
      <c r="F1532" s="14">
        <v>3</v>
      </c>
      <c r="G1532" s="14">
        <v>65</v>
      </c>
      <c r="H1532" s="14">
        <v>25</v>
      </c>
      <c r="I1532" s="14"/>
      <c r="J1532" s="14"/>
      <c r="K1532" s="14"/>
      <c r="L1532" s="17"/>
    </row>
    <row r="1533" customHeight="1" spans="1:12">
      <c r="A1533" s="14"/>
      <c r="B1533" s="14" t="s">
        <v>1324</v>
      </c>
      <c r="C1533" s="14" t="s">
        <v>284</v>
      </c>
      <c r="D1533" s="13" t="s">
        <v>23</v>
      </c>
      <c r="E1533" s="14" t="s">
        <v>3285</v>
      </c>
      <c r="F1533" s="14">
        <v>3</v>
      </c>
      <c r="G1533" s="14">
        <v>65</v>
      </c>
      <c r="H1533" s="14">
        <v>25</v>
      </c>
      <c r="I1533" s="14"/>
      <c r="J1533" s="14"/>
      <c r="K1533" s="14"/>
      <c r="L1533" s="17"/>
    </row>
    <row r="1534" customHeight="1" spans="1:12">
      <c r="A1534" s="14">
        <f>MAX($A$2:A1533)+1</f>
        <v>499</v>
      </c>
      <c r="B1534" s="14" t="s">
        <v>3288</v>
      </c>
      <c r="C1534" s="22" t="s">
        <v>3289</v>
      </c>
      <c r="D1534" s="13" t="s">
        <v>15</v>
      </c>
      <c r="E1534" s="14" t="s">
        <v>3290</v>
      </c>
      <c r="F1534" s="14">
        <v>5</v>
      </c>
      <c r="G1534" s="14">
        <v>65</v>
      </c>
      <c r="H1534" s="14">
        <v>25</v>
      </c>
      <c r="I1534" s="14">
        <f>G1534*H1534</f>
        <v>1625</v>
      </c>
      <c r="J1534" s="14" t="s">
        <v>17</v>
      </c>
      <c r="K1534" s="14">
        <f>I1534*3</f>
        <v>4875</v>
      </c>
      <c r="L1534" s="17"/>
    </row>
    <row r="1535" customHeight="1" spans="1:12">
      <c r="A1535" s="14"/>
      <c r="B1535" s="14" t="s">
        <v>3291</v>
      </c>
      <c r="C1535" s="14" t="s">
        <v>3292</v>
      </c>
      <c r="D1535" s="13" t="s">
        <v>20</v>
      </c>
      <c r="E1535" s="14" t="s">
        <v>3290</v>
      </c>
      <c r="F1535" s="14">
        <v>5</v>
      </c>
      <c r="G1535" s="14">
        <v>65</v>
      </c>
      <c r="H1535" s="14">
        <v>25</v>
      </c>
      <c r="I1535" s="14"/>
      <c r="J1535" s="14"/>
      <c r="K1535" s="14"/>
      <c r="L1535" s="17"/>
    </row>
    <row r="1536" customHeight="1" spans="1:12">
      <c r="A1536" s="14"/>
      <c r="B1536" s="14" t="s">
        <v>3293</v>
      </c>
      <c r="C1536" s="14" t="s">
        <v>3294</v>
      </c>
      <c r="D1536" s="13" t="s">
        <v>23</v>
      </c>
      <c r="E1536" s="14" t="s">
        <v>3290</v>
      </c>
      <c r="F1536" s="14">
        <v>5</v>
      </c>
      <c r="G1536" s="14">
        <v>65</v>
      </c>
      <c r="H1536" s="14">
        <v>25</v>
      </c>
      <c r="I1536" s="14"/>
      <c r="J1536" s="14"/>
      <c r="K1536" s="14"/>
      <c r="L1536" s="17"/>
    </row>
    <row r="1537" customHeight="1" spans="1:12">
      <c r="A1537" s="14"/>
      <c r="B1537" s="14" t="s">
        <v>3295</v>
      </c>
      <c r="C1537" s="14" t="s">
        <v>559</v>
      </c>
      <c r="D1537" s="13" t="s">
        <v>23</v>
      </c>
      <c r="E1537" s="14" t="s">
        <v>3290</v>
      </c>
      <c r="F1537" s="14">
        <v>5</v>
      </c>
      <c r="G1537" s="14">
        <v>65</v>
      </c>
      <c r="H1537" s="14">
        <v>25</v>
      </c>
      <c r="I1537" s="14"/>
      <c r="J1537" s="14"/>
      <c r="K1537" s="14"/>
      <c r="L1537" s="17"/>
    </row>
    <row r="1538" customHeight="1" spans="1:12">
      <c r="A1538" s="14"/>
      <c r="B1538" s="14" t="s">
        <v>3296</v>
      </c>
      <c r="C1538" s="14" t="s">
        <v>3297</v>
      </c>
      <c r="D1538" s="13" t="s">
        <v>23</v>
      </c>
      <c r="E1538" s="14" t="s">
        <v>3290</v>
      </c>
      <c r="F1538" s="14">
        <v>5</v>
      </c>
      <c r="G1538" s="14">
        <v>65</v>
      </c>
      <c r="H1538" s="14">
        <v>25</v>
      </c>
      <c r="I1538" s="14"/>
      <c r="J1538" s="14"/>
      <c r="K1538" s="14"/>
      <c r="L1538" s="17"/>
    </row>
    <row r="1539" customHeight="1" spans="1:12">
      <c r="A1539" s="14">
        <f>MAX($A$2:A1538)+1</f>
        <v>500</v>
      </c>
      <c r="B1539" s="14" t="s">
        <v>3298</v>
      </c>
      <c r="C1539" s="22" t="s">
        <v>3299</v>
      </c>
      <c r="D1539" s="13" t="s">
        <v>15</v>
      </c>
      <c r="E1539" s="14" t="s">
        <v>3300</v>
      </c>
      <c r="F1539" s="14">
        <v>4</v>
      </c>
      <c r="G1539" s="14">
        <v>65</v>
      </c>
      <c r="H1539" s="14">
        <v>25</v>
      </c>
      <c r="I1539" s="14">
        <f>G1539*H1539</f>
        <v>1625</v>
      </c>
      <c r="J1539" s="14" t="s">
        <v>17</v>
      </c>
      <c r="K1539" s="14">
        <f>ROUND(I1539*8/31,2)</f>
        <v>419.35</v>
      </c>
      <c r="L1539" s="17" t="s">
        <v>3301</v>
      </c>
    </row>
    <row r="1540" customHeight="1" spans="1:12">
      <c r="A1540" s="14"/>
      <c r="B1540" s="14" t="s">
        <v>3302</v>
      </c>
      <c r="C1540" s="14" t="s">
        <v>3303</v>
      </c>
      <c r="D1540" s="13" t="s">
        <v>20</v>
      </c>
      <c r="E1540" s="14" t="s">
        <v>3300</v>
      </c>
      <c r="F1540" s="14">
        <v>4</v>
      </c>
      <c r="G1540" s="14">
        <v>65</v>
      </c>
      <c r="H1540" s="14">
        <v>25</v>
      </c>
      <c r="I1540" s="14"/>
      <c r="J1540" s="14"/>
      <c r="K1540" s="14"/>
      <c r="L1540" s="17"/>
    </row>
    <row r="1541" customHeight="1" spans="1:12">
      <c r="A1541" s="14"/>
      <c r="B1541" s="14" t="s">
        <v>3304</v>
      </c>
      <c r="C1541" s="14" t="s">
        <v>3305</v>
      </c>
      <c r="D1541" s="13" t="s">
        <v>23</v>
      </c>
      <c r="E1541" s="14" t="s">
        <v>3300</v>
      </c>
      <c r="F1541" s="14">
        <v>4</v>
      </c>
      <c r="G1541" s="14">
        <v>65</v>
      </c>
      <c r="H1541" s="14">
        <v>25</v>
      </c>
      <c r="I1541" s="14"/>
      <c r="J1541" s="14"/>
      <c r="K1541" s="14"/>
      <c r="L1541" s="17"/>
    </row>
    <row r="1542" customHeight="1" spans="1:12">
      <c r="A1542" s="14"/>
      <c r="B1542" s="14" t="s">
        <v>3306</v>
      </c>
      <c r="C1542" s="14" t="s">
        <v>3307</v>
      </c>
      <c r="D1542" s="13" t="s">
        <v>23</v>
      </c>
      <c r="E1542" s="14" t="s">
        <v>3300</v>
      </c>
      <c r="F1542" s="14">
        <v>4</v>
      </c>
      <c r="G1542" s="14">
        <v>65</v>
      </c>
      <c r="H1542" s="14">
        <v>25</v>
      </c>
      <c r="I1542" s="14"/>
      <c r="J1542" s="14"/>
      <c r="K1542" s="14"/>
      <c r="L1542" s="17"/>
    </row>
    <row r="1543" customHeight="1" spans="1:12">
      <c r="A1543" s="14">
        <f>MAX($A$2:A1542)+1</f>
        <v>501</v>
      </c>
      <c r="B1543" s="14" t="s">
        <v>3308</v>
      </c>
      <c r="C1543" s="22" t="s">
        <v>3309</v>
      </c>
      <c r="D1543" s="13" t="s">
        <v>15</v>
      </c>
      <c r="E1543" s="14" t="s">
        <v>3310</v>
      </c>
      <c r="F1543" s="14">
        <v>3</v>
      </c>
      <c r="G1543" s="14">
        <v>65</v>
      </c>
      <c r="H1543" s="14">
        <v>25</v>
      </c>
      <c r="I1543" s="14">
        <f t="shared" ref="I1543:I1548" si="136">G1543*H1543</f>
        <v>1625</v>
      </c>
      <c r="J1543" s="14" t="s">
        <v>17</v>
      </c>
      <c r="K1543" s="14">
        <f t="shared" ref="K1543:K1548" si="137">I1543*3</f>
        <v>4875</v>
      </c>
      <c r="L1543" s="17"/>
    </row>
    <row r="1544" customHeight="1" spans="1:12">
      <c r="A1544" s="14"/>
      <c r="B1544" s="14" t="s">
        <v>3311</v>
      </c>
      <c r="C1544" s="14" t="s">
        <v>3312</v>
      </c>
      <c r="D1544" s="13" t="s">
        <v>20</v>
      </c>
      <c r="E1544" s="14" t="s">
        <v>3310</v>
      </c>
      <c r="F1544" s="14">
        <v>3</v>
      </c>
      <c r="G1544" s="14">
        <v>65</v>
      </c>
      <c r="H1544" s="14">
        <v>25</v>
      </c>
      <c r="I1544" s="14"/>
      <c r="J1544" s="14"/>
      <c r="K1544" s="14"/>
      <c r="L1544" s="17"/>
    </row>
    <row r="1545" customHeight="1" spans="1:12">
      <c r="A1545" s="14"/>
      <c r="B1545" s="14" t="s">
        <v>3313</v>
      </c>
      <c r="C1545" s="14" t="s">
        <v>3314</v>
      </c>
      <c r="D1545" s="13" t="s">
        <v>23</v>
      </c>
      <c r="E1545" s="14" t="s">
        <v>3310</v>
      </c>
      <c r="F1545" s="14">
        <v>3</v>
      </c>
      <c r="G1545" s="14">
        <v>65</v>
      </c>
      <c r="H1545" s="14">
        <v>25</v>
      </c>
      <c r="I1545" s="14"/>
      <c r="J1545" s="14"/>
      <c r="K1545" s="14"/>
      <c r="L1545" s="17"/>
    </row>
    <row r="1546" customHeight="1" spans="1:12">
      <c r="A1546" s="14">
        <f>MAX($A$2:A1545)+1</f>
        <v>502</v>
      </c>
      <c r="B1546" s="14" t="s">
        <v>3315</v>
      </c>
      <c r="C1546" s="22" t="s">
        <v>3316</v>
      </c>
      <c r="D1546" s="13" t="s">
        <v>15</v>
      </c>
      <c r="E1546" s="14" t="s">
        <v>3317</v>
      </c>
      <c r="F1546" s="14">
        <v>2</v>
      </c>
      <c r="G1546" s="14">
        <v>65</v>
      </c>
      <c r="H1546" s="14">
        <v>25</v>
      </c>
      <c r="I1546" s="14">
        <f t="shared" si="136"/>
        <v>1625</v>
      </c>
      <c r="J1546" s="14" t="s">
        <v>17</v>
      </c>
      <c r="K1546" s="14">
        <f t="shared" si="137"/>
        <v>4875</v>
      </c>
      <c r="L1546" s="17"/>
    </row>
    <row r="1547" customHeight="1" spans="1:12">
      <c r="A1547" s="14"/>
      <c r="B1547" s="14" t="s">
        <v>3318</v>
      </c>
      <c r="C1547" s="14" t="s">
        <v>3319</v>
      </c>
      <c r="D1547" s="13" t="s">
        <v>20</v>
      </c>
      <c r="E1547" s="14" t="s">
        <v>3317</v>
      </c>
      <c r="F1547" s="14">
        <v>2</v>
      </c>
      <c r="G1547" s="14">
        <v>65</v>
      </c>
      <c r="H1547" s="14">
        <v>25</v>
      </c>
      <c r="I1547" s="14"/>
      <c r="J1547" s="14"/>
      <c r="K1547" s="14"/>
      <c r="L1547" s="17"/>
    </row>
    <row r="1548" customHeight="1" spans="1:12">
      <c r="A1548" s="14">
        <f>MAX($A$2:A1547)+1</f>
        <v>503</v>
      </c>
      <c r="B1548" s="14" t="s">
        <v>1797</v>
      </c>
      <c r="C1548" s="22" t="s">
        <v>3320</v>
      </c>
      <c r="D1548" s="13" t="s">
        <v>15</v>
      </c>
      <c r="E1548" s="14" t="s">
        <v>3321</v>
      </c>
      <c r="F1548" s="14">
        <v>3</v>
      </c>
      <c r="G1548" s="14">
        <v>65</v>
      </c>
      <c r="H1548" s="14">
        <v>25</v>
      </c>
      <c r="I1548" s="14">
        <f t="shared" si="136"/>
        <v>1625</v>
      </c>
      <c r="J1548" s="14" t="s">
        <v>17</v>
      </c>
      <c r="K1548" s="14">
        <f t="shared" si="137"/>
        <v>4875</v>
      </c>
      <c r="L1548" s="17"/>
    </row>
    <row r="1549" customHeight="1" spans="1:12">
      <c r="A1549" s="14"/>
      <c r="B1549" s="14" t="s">
        <v>3322</v>
      </c>
      <c r="C1549" s="14" t="s">
        <v>3323</v>
      </c>
      <c r="D1549" s="13" t="s">
        <v>20</v>
      </c>
      <c r="E1549" s="14" t="s">
        <v>3321</v>
      </c>
      <c r="F1549" s="14">
        <v>3</v>
      </c>
      <c r="G1549" s="14">
        <v>65</v>
      </c>
      <c r="H1549" s="14">
        <v>25</v>
      </c>
      <c r="I1549" s="14"/>
      <c r="J1549" s="14"/>
      <c r="K1549" s="14"/>
      <c r="L1549" s="17"/>
    </row>
    <row r="1550" customHeight="1" spans="1:12">
      <c r="A1550" s="14"/>
      <c r="B1550" s="14" t="s">
        <v>3324</v>
      </c>
      <c r="C1550" s="14" t="s">
        <v>3325</v>
      </c>
      <c r="D1550" s="13" t="s">
        <v>23</v>
      </c>
      <c r="E1550" s="14" t="s">
        <v>3321</v>
      </c>
      <c r="F1550" s="14">
        <v>3</v>
      </c>
      <c r="G1550" s="14">
        <v>65</v>
      </c>
      <c r="H1550" s="14">
        <v>25</v>
      </c>
      <c r="I1550" s="14"/>
      <c r="J1550" s="14"/>
      <c r="K1550" s="14"/>
      <c r="L1550" s="17"/>
    </row>
    <row r="1551" customHeight="1" spans="1:12">
      <c r="A1551" s="14"/>
      <c r="B1551" s="14" t="s">
        <v>3326</v>
      </c>
      <c r="C1551" s="14" t="s">
        <v>3327</v>
      </c>
      <c r="D1551" s="13" t="s">
        <v>23</v>
      </c>
      <c r="E1551" s="14" t="s">
        <v>3321</v>
      </c>
      <c r="F1551" s="14">
        <v>3</v>
      </c>
      <c r="G1551" s="14">
        <v>65</v>
      </c>
      <c r="H1551" s="14">
        <v>25</v>
      </c>
      <c r="I1551" s="14"/>
      <c r="J1551" s="14"/>
      <c r="K1551" s="14"/>
      <c r="L1551" s="17"/>
    </row>
    <row r="1552" customHeight="1" spans="1:12">
      <c r="A1552" s="14">
        <f>MAX($A$2:A1551)+1</f>
        <v>504</v>
      </c>
      <c r="B1552" s="14" t="s">
        <v>3328</v>
      </c>
      <c r="C1552" s="22" t="s">
        <v>3329</v>
      </c>
      <c r="D1552" s="13" t="s">
        <v>15</v>
      </c>
      <c r="E1552" s="14" t="s">
        <v>3330</v>
      </c>
      <c r="F1552" s="14">
        <v>4</v>
      </c>
      <c r="G1552" s="14">
        <v>65</v>
      </c>
      <c r="H1552" s="14">
        <v>25</v>
      </c>
      <c r="I1552" s="14">
        <f t="shared" ref="I1552:I1557" si="138">G1552*H1552</f>
        <v>1625</v>
      </c>
      <c r="J1552" s="14" t="s">
        <v>17</v>
      </c>
      <c r="K1552" s="14">
        <f>I1552*2</f>
        <v>3250</v>
      </c>
      <c r="L1552" s="17" t="s">
        <v>2972</v>
      </c>
    </row>
    <row r="1553" customHeight="1" spans="1:12">
      <c r="A1553" s="14"/>
      <c r="B1553" s="14" t="s">
        <v>3331</v>
      </c>
      <c r="C1553" s="14" t="s">
        <v>3332</v>
      </c>
      <c r="D1553" s="13" t="s">
        <v>20</v>
      </c>
      <c r="E1553" s="14" t="s">
        <v>3330</v>
      </c>
      <c r="F1553" s="14">
        <v>4</v>
      </c>
      <c r="G1553" s="14">
        <v>65</v>
      </c>
      <c r="H1553" s="14">
        <v>25</v>
      </c>
      <c r="I1553" s="14"/>
      <c r="J1553" s="14"/>
      <c r="K1553" s="14"/>
      <c r="L1553" s="17"/>
    </row>
    <row r="1554" customHeight="1" spans="1:12">
      <c r="A1554" s="14"/>
      <c r="B1554" s="14" t="s">
        <v>3333</v>
      </c>
      <c r="C1554" s="14" t="s">
        <v>3334</v>
      </c>
      <c r="D1554" s="13" t="s">
        <v>23</v>
      </c>
      <c r="E1554" s="14" t="s">
        <v>3330</v>
      </c>
      <c r="F1554" s="14">
        <v>4</v>
      </c>
      <c r="G1554" s="14">
        <v>65</v>
      </c>
      <c r="H1554" s="14">
        <v>25</v>
      </c>
      <c r="I1554" s="14"/>
      <c r="J1554" s="14"/>
      <c r="K1554" s="14"/>
      <c r="L1554" s="17"/>
    </row>
    <row r="1555" customHeight="1" spans="1:12">
      <c r="A1555" s="14"/>
      <c r="B1555" s="14" t="s">
        <v>3335</v>
      </c>
      <c r="C1555" s="14" t="s">
        <v>175</v>
      </c>
      <c r="D1555" s="13" t="s">
        <v>23</v>
      </c>
      <c r="E1555" s="14" t="s">
        <v>3330</v>
      </c>
      <c r="F1555" s="14">
        <v>4</v>
      </c>
      <c r="G1555" s="14">
        <v>65</v>
      </c>
      <c r="H1555" s="14">
        <v>25</v>
      </c>
      <c r="I1555" s="14"/>
      <c r="J1555" s="14"/>
      <c r="K1555" s="14"/>
      <c r="L1555" s="17"/>
    </row>
    <row r="1556" s="2" customFormat="1" ht="51" customHeight="1" spans="1:12">
      <c r="A1556" s="14">
        <f>MAX($A$2:A1555)+1</f>
        <v>505</v>
      </c>
      <c r="B1556" s="14" t="s">
        <v>3336</v>
      </c>
      <c r="C1556" s="22" t="s">
        <v>3337</v>
      </c>
      <c r="D1556" s="13" t="s">
        <v>15</v>
      </c>
      <c r="E1556" s="14" t="s">
        <v>3338</v>
      </c>
      <c r="F1556" s="14">
        <v>1</v>
      </c>
      <c r="G1556" s="14">
        <v>35</v>
      </c>
      <c r="H1556" s="14">
        <v>25</v>
      </c>
      <c r="I1556" s="14">
        <f t="shared" si="138"/>
        <v>875</v>
      </c>
      <c r="J1556" s="14" t="s">
        <v>17</v>
      </c>
      <c r="K1556" s="14">
        <v>0</v>
      </c>
      <c r="L1556" s="17" t="s">
        <v>3339</v>
      </c>
    </row>
    <row r="1557" customHeight="1" spans="1:12">
      <c r="A1557" s="14">
        <f>MAX($A$2:A1556)+1</f>
        <v>506</v>
      </c>
      <c r="B1557" s="14" t="s">
        <v>3340</v>
      </c>
      <c r="C1557" s="22" t="s">
        <v>3341</v>
      </c>
      <c r="D1557" s="13" t="s">
        <v>15</v>
      </c>
      <c r="E1557" s="14" t="s">
        <v>3342</v>
      </c>
      <c r="F1557" s="14">
        <v>3</v>
      </c>
      <c r="G1557" s="14">
        <v>65</v>
      </c>
      <c r="H1557" s="14">
        <v>25</v>
      </c>
      <c r="I1557" s="14">
        <f t="shared" si="138"/>
        <v>1625</v>
      </c>
      <c r="J1557" s="14" t="s">
        <v>17</v>
      </c>
      <c r="K1557" s="14">
        <f>I1557*3</f>
        <v>4875</v>
      </c>
      <c r="L1557" s="17"/>
    </row>
    <row r="1558" customHeight="1" spans="1:12">
      <c r="A1558" s="14"/>
      <c r="B1558" s="14" t="s">
        <v>3343</v>
      </c>
      <c r="C1558" s="14" t="s">
        <v>3344</v>
      </c>
      <c r="D1558" s="13" t="s">
        <v>23</v>
      </c>
      <c r="E1558" s="14" t="s">
        <v>3342</v>
      </c>
      <c r="F1558" s="14">
        <v>3</v>
      </c>
      <c r="G1558" s="14">
        <v>65</v>
      </c>
      <c r="H1558" s="14">
        <v>25</v>
      </c>
      <c r="I1558" s="14"/>
      <c r="J1558" s="14"/>
      <c r="K1558" s="14"/>
      <c r="L1558" s="17"/>
    </row>
    <row r="1559" customHeight="1" spans="1:12">
      <c r="A1559" s="14"/>
      <c r="B1559" s="14" t="s">
        <v>3345</v>
      </c>
      <c r="C1559" s="14" t="s">
        <v>3346</v>
      </c>
      <c r="D1559" s="13" t="s">
        <v>23</v>
      </c>
      <c r="E1559" s="14" t="s">
        <v>3342</v>
      </c>
      <c r="F1559" s="14">
        <v>3</v>
      </c>
      <c r="G1559" s="14">
        <v>65</v>
      </c>
      <c r="H1559" s="14">
        <v>25</v>
      </c>
      <c r="I1559" s="14"/>
      <c r="J1559" s="14"/>
      <c r="K1559" s="14"/>
      <c r="L1559" s="17"/>
    </row>
    <row r="1560" customHeight="1" spans="1:12">
      <c r="A1560" s="14">
        <f>MAX($A$2:A1559)+1</f>
        <v>507</v>
      </c>
      <c r="B1560" s="14" t="s">
        <v>3347</v>
      </c>
      <c r="C1560" s="22" t="s">
        <v>3348</v>
      </c>
      <c r="D1560" s="13" t="s">
        <v>15</v>
      </c>
      <c r="E1560" s="14" t="s">
        <v>3349</v>
      </c>
      <c r="F1560" s="14">
        <v>3</v>
      </c>
      <c r="G1560" s="14">
        <v>65</v>
      </c>
      <c r="H1560" s="14">
        <v>25</v>
      </c>
      <c r="I1560" s="14">
        <f>G1560*H1560</f>
        <v>1625</v>
      </c>
      <c r="J1560" s="14" t="s">
        <v>17</v>
      </c>
      <c r="K1560" s="14">
        <f>I1560*3</f>
        <v>4875</v>
      </c>
      <c r="L1560" s="17"/>
    </row>
    <row r="1561" customHeight="1" spans="1:12">
      <c r="A1561" s="14"/>
      <c r="B1561" s="14" t="s">
        <v>3350</v>
      </c>
      <c r="C1561" s="14" t="s">
        <v>3351</v>
      </c>
      <c r="D1561" s="13" t="s">
        <v>20</v>
      </c>
      <c r="E1561" s="14" t="s">
        <v>3349</v>
      </c>
      <c r="F1561" s="14">
        <v>3</v>
      </c>
      <c r="G1561" s="14">
        <v>65</v>
      </c>
      <c r="H1561" s="14">
        <v>25</v>
      </c>
      <c r="I1561" s="14"/>
      <c r="J1561" s="14"/>
      <c r="K1561" s="14"/>
      <c r="L1561" s="17"/>
    </row>
    <row r="1562" customHeight="1" spans="1:12">
      <c r="A1562" s="14"/>
      <c r="B1562" s="14" t="s">
        <v>3352</v>
      </c>
      <c r="C1562" s="14" t="s">
        <v>3353</v>
      </c>
      <c r="D1562" s="13" t="s">
        <v>23</v>
      </c>
      <c r="E1562" s="14" t="s">
        <v>3349</v>
      </c>
      <c r="F1562" s="14">
        <v>3</v>
      </c>
      <c r="G1562" s="14">
        <v>65</v>
      </c>
      <c r="H1562" s="14">
        <v>25</v>
      </c>
      <c r="I1562" s="14"/>
      <c r="J1562" s="14"/>
      <c r="K1562" s="14"/>
      <c r="L1562" s="17"/>
    </row>
    <row r="1563" customHeight="1" spans="1:12">
      <c r="A1563" s="14">
        <f>MAX($A$2:A1562)+1</f>
        <v>508</v>
      </c>
      <c r="B1563" s="14" t="s">
        <v>2317</v>
      </c>
      <c r="C1563" s="22" t="s">
        <v>3354</v>
      </c>
      <c r="D1563" s="13" t="s">
        <v>15</v>
      </c>
      <c r="E1563" s="14" t="s">
        <v>3355</v>
      </c>
      <c r="F1563" s="14">
        <v>4</v>
      </c>
      <c r="G1563" s="14">
        <v>65</v>
      </c>
      <c r="H1563" s="14">
        <v>25</v>
      </c>
      <c r="I1563" s="14">
        <f>G1563*H1563</f>
        <v>1625</v>
      </c>
      <c r="J1563" s="14" t="s">
        <v>17</v>
      </c>
      <c r="K1563" s="14">
        <f>I1563*3</f>
        <v>4875</v>
      </c>
      <c r="L1563" s="17"/>
    </row>
    <row r="1564" customHeight="1" spans="1:12">
      <c r="A1564" s="14"/>
      <c r="B1564" s="14" t="s">
        <v>3356</v>
      </c>
      <c r="C1564" s="14" t="s">
        <v>3357</v>
      </c>
      <c r="D1564" s="13" t="s">
        <v>20</v>
      </c>
      <c r="E1564" s="14" t="s">
        <v>3355</v>
      </c>
      <c r="F1564" s="14">
        <v>4</v>
      </c>
      <c r="G1564" s="14">
        <v>65</v>
      </c>
      <c r="H1564" s="14">
        <v>25</v>
      </c>
      <c r="I1564" s="14"/>
      <c r="J1564" s="14"/>
      <c r="K1564" s="14"/>
      <c r="L1564" s="17"/>
    </row>
    <row r="1565" customHeight="1" spans="1:12">
      <c r="A1565" s="14"/>
      <c r="B1565" s="14" t="s">
        <v>1268</v>
      </c>
      <c r="C1565" s="14" t="s">
        <v>3358</v>
      </c>
      <c r="D1565" s="13" t="s">
        <v>23</v>
      </c>
      <c r="E1565" s="14" t="s">
        <v>3355</v>
      </c>
      <c r="F1565" s="14">
        <v>4</v>
      </c>
      <c r="G1565" s="14">
        <v>65</v>
      </c>
      <c r="H1565" s="14">
        <v>25</v>
      </c>
      <c r="I1565" s="14"/>
      <c r="J1565" s="14"/>
      <c r="K1565" s="14"/>
      <c r="L1565" s="17"/>
    </row>
    <row r="1566" customHeight="1" spans="1:12">
      <c r="A1566" s="14"/>
      <c r="B1566" s="14" t="s">
        <v>3359</v>
      </c>
      <c r="C1566" s="14" t="s">
        <v>529</v>
      </c>
      <c r="D1566" s="13" t="s">
        <v>23</v>
      </c>
      <c r="E1566" s="14" t="s">
        <v>3355</v>
      </c>
      <c r="F1566" s="14">
        <v>4</v>
      </c>
      <c r="G1566" s="14">
        <v>65</v>
      </c>
      <c r="H1566" s="14">
        <v>25</v>
      </c>
      <c r="I1566" s="14"/>
      <c r="J1566" s="14"/>
      <c r="K1566" s="14"/>
      <c r="L1566" s="17"/>
    </row>
    <row r="1567" customHeight="1" spans="1:12">
      <c r="A1567" s="14">
        <f>MAX($A$2:A1566)+1</f>
        <v>509</v>
      </c>
      <c r="B1567" s="14" t="s">
        <v>122</v>
      </c>
      <c r="C1567" s="22" t="s">
        <v>3360</v>
      </c>
      <c r="D1567" s="13" t="s">
        <v>15</v>
      </c>
      <c r="E1567" s="14" t="s">
        <v>3361</v>
      </c>
      <c r="F1567" s="14">
        <v>4</v>
      </c>
      <c r="G1567" s="14">
        <v>65</v>
      </c>
      <c r="H1567" s="14">
        <v>25</v>
      </c>
      <c r="I1567" s="14">
        <f>G1567*H1567</f>
        <v>1625</v>
      </c>
      <c r="J1567" s="14" t="s">
        <v>17</v>
      </c>
      <c r="K1567" s="14">
        <f>I1567*3</f>
        <v>4875</v>
      </c>
      <c r="L1567" s="17"/>
    </row>
    <row r="1568" customHeight="1" spans="1:12">
      <c r="A1568" s="14"/>
      <c r="B1568" s="14" t="s">
        <v>3362</v>
      </c>
      <c r="C1568" s="14" t="s">
        <v>3363</v>
      </c>
      <c r="D1568" s="13" t="s">
        <v>20</v>
      </c>
      <c r="E1568" s="14" t="s">
        <v>3361</v>
      </c>
      <c r="F1568" s="14">
        <v>4</v>
      </c>
      <c r="G1568" s="14">
        <v>65</v>
      </c>
      <c r="H1568" s="14">
        <v>25</v>
      </c>
      <c r="I1568" s="14"/>
      <c r="J1568" s="14"/>
      <c r="K1568" s="14"/>
      <c r="L1568" s="17"/>
    </row>
    <row r="1569" customHeight="1" spans="1:12">
      <c r="A1569" s="14"/>
      <c r="B1569" s="14" t="s">
        <v>3364</v>
      </c>
      <c r="C1569" s="14" t="s">
        <v>3365</v>
      </c>
      <c r="D1569" s="13" t="s">
        <v>23</v>
      </c>
      <c r="E1569" s="14" t="s">
        <v>3361</v>
      </c>
      <c r="F1569" s="14">
        <v>4</v>
      </c>
      <c r="G1569" s="14">
        <v>65</v>
      </c>
      <c r="H1569" s="14">
        <v>25</v>
      </c>
      <c r="I1569" s="14"/>
      <c r="J1569" s="14"/>
      <c r="K1569" s="14"/>
      <c r="L1569" s="17"/>
    </row>
    <row r="1570" customHeight="1" spans="1:12">
      <c r="A1570" s="14"/>
      <c r="B1570" s="14" t="s">
        <v>3366</v>
      </c>
      <c r="C1570" s="14" t="s">
        <v>3367</v>
      </c>
      <c r="D1570" s="13" t="s">
        <v>23</v>
      </c>
      <c r="E1570" s="14" t="s">
        <v>3361</v>
      </c>
      <c r="F1570" s="14">
        <v>4</v>
      </c>
      <c r="G1570" s="14">
        <v>65</v>
      </c>
      <c r="H1570" s="14">
        <v>25</v>
      </c>
      <c r="I1570" s="14"/>
      <c r="J1570" s="14"/>
      <c r="K1570" s="14"/>
      <c r="L1570" s="17"/>
    </row>
    <row r="1571" customHeight="1" spans="1:12">
      <c r="A1571" s="14">
        <f>MAX($A$2:A1570)+1</f>
        <v>510</v>
      </c>
      <c r="B1571" s="14" t="s">
        <v>3368</v>
      </c>
      <c r="C1571" s="22" t="s">
        <v>3369</v>
      </c>
      <c r="D1571" s="13" t="s">
        <v>15</v>
      </c>
      <c r="E1571" s="14" t="s">
        <v>3370</v>
      </c>
      <c r="F1571" s="14">
        <v>4</v>
      </c>
      <c r="G1571" s="14">
        <v>65</v>
      </c>
      <c r="H1571" s="14">
        <v>25</v>
      </c>
      <c r="I1571" s="14">
        <f>G1571*H1571</f>
        <v>1625</v>
      </c>
      <c r="J1571" s="14" t="s">
        <v>17</v>
      </c>
      <c r="K1571" s="14">
        <f>I1571*3</f>
        <v>4875</v>
      </c>
      <c r="L1571" s="17"/>
    </row>
    <row r="1572" customHeight="1" spans="1:12">
      <c r="A1572" s="14"/>
      <c r="B1572" s="14" t="s">
        <v>99</v>
      </c>
      <c r="C1572" s="14" t="s">
        <v>3371</v>
      </c>
      <c r="D1572" s="13" t="s">
        <v>20</v>
      </c>
      <c r="E1572" s="14" t="s">
        <v>3370</v>
      </c>
      <c r="F1572" s="14">
        <v>4</v>
      </c>
      <c r="G1572" s="14">
        <v>65</v>
      </c>
      <c r="H1572" s="14">
        <v>25</v>
      </c>
      <c r="I1572" s="14"/>
      <c r="J1572" s="14"/>
      <c r="K1572" s="14"/>
      <c r="L1572" s="17"/>
    </row>
    <row r="1573" customHeight="1" spans="1:12">
      <c r="A1573" s="14"/>
      <c r="B1573" s="14" t="s">
        <v>3372</v>
      </c>
      <c r="C1573" s="14" t="s">
        <v>3373</v>
      </c>
      <c r="D1573" s="13" t="s">
        <v>23</v>
      </c>
      <c r="E1573" s="14" t="s">
        <v>3370</v>
      </c>
      <c r="F1573" s="14">
        <v>4</v>
      </c>
      <c r="G1573" s="14">
        <v>65</v>
      </c>
      <c r="H1573" s="14">
        <v>25</v>
      </c>
      <c r="I1573" s="14"/>
      <c r="J1573" s="14"/>
      <c r="K1573" s="14"/>
      <c r="L1573" s="17"/>
    </row>
    <row r="1574" customHeight="1" spans="1:12">
      <c r="A1574" s="14"/>
      <c r="B1574" s="14" t="s">
        <v>3374</v>
      </c>
      <c r="C1574" s="14" t="s">
        <v>3375</v>
      </c>
      <c r="D1574" s="13" t="s">
        <v>23</v>
      </c>
      <c r="E1574" s="14" t="s">
        <v>3370</v>
      </c>
      <c r="F1574" s="14">
        <v>4</v>
      </c>
      <c r="G1574" s="14">
        <v>65</v>
      </c>
      <c r="H1574" s="14">
        <v>25</v>
      </c>
      <c r="I1574" s="14"/>
      <c r="J1574" s="14"/>
      <c r="K1574" s="14"/>
      <c r="L1574" s="17"/>
    </row>
    <row r="1575" customHeight="1" spans="1:12">
      <c r="A1575" s="14">
        <f>MAX($A$2:A1574)+1</f>
        <v>511</v>
      </c>
      <c r="B1575" s="14" t="s">
        <v>3376</v>
      </c>
      <c r="C1575" s="22" t="s">
        <v>2624</v>
      </c>
      <c r="D1575" s="13" t="s">
        <v>15</v>
      </c>
      <c r="E1575" s="14" t="s">
        <v>3377</v>
      </c>
      <c r="F1575" s="14">
        <v>4</v>
      </c>
      <c r="G1575" s="14">
        <v>65</v>
      </c>
      <c r="H1575" s="14">
        <v>25</v>
      </c>
      <c r="I1575" s="14">
        <f t="shared" ref="I1575:I1580" si="139">G1575*H1575</f>
        <v>1625</v>
      </c>
      <c r="J1575" s="14" t="s">
        <v>17</v>
      </c>
      <c r="K1575" s="14">
        <f t="shared" ref="K1575:K1580" si="140">I1575*3</f>
        <v>4875</v>
      </c>
      <c r="L1575" s="17"/>
    </row>
    <row r="1576" customHeight="1" spans="1:12">
      <c r="A1576" s="14"/>
      <c r="B1576" s="14" t="s">
        <v>3378</v>
      </c>
      <c r="C1576" s="14" t="s">
        <v>3379</v>
      </c>
      <c r="D1576" s="13" t="s">
        <v>20</v>
      </c>
      <c r="E1576" s="14" t="s">
        <v>3377</v>
      </c>
      <c r="F1576" s="14">
        <v>4</v>
      </c>
      <c r="G1576" s="14">
        <v>65</v>
      </c>
      <c r="H1576" s="14">
        <v>25</v>
      </c>
      <c r="I1576" s="14"/>
      <c r="J1576" s="14"/>
      <c r="K1576" s="14"/>
      <c r="L1576" s="17"/>
    </row>
    <row r="1577" customHeight="1" spans="1:12">
      <c r="A1577" s="14"/>
      <c r="B1577" s="14" t="s">
        <v>3380</v>
      </c>
      <c r="C1577" s="14" t="s">
        <v>3381</v>
      </c>
      <c r="D1577" s="13" t="s">
        <v>23</v>
      </c>
      <c r="E1577" s="14" t="s">
        <v>3377</v>
      </c>
      <c r="F1577" s="14">
        <v>4</v>
      </c>
      <c r="G1577" s="14">
        <v>65</v>
      </c>
      <c r="H1577" s="14">
        <v>25</v>
      </c>
      <c r="I1577" s="14"/>
      <c r="J1577" s="14"/>
      <c r="K1577" s="14"/>
      <c r="L1577" s="17"/>
    </row>
    <row r="1578" customHeight="1" spans="1:12">
      <c r="A1578" s="14"/>
      <c r="B1578" s="14" t="s">
        <v>3382</v>
      </c>
      <c r="C1578" s="14" t="s">
        <v>3383</v>
      </c>
      <c r="D1578" s="13" t="s">
        <v>23</v>
      </c>
      <c r="E1578" s="14" t="s">
        <v>3377</v>
      </c>
      <c r="F1578" s="14">
        <v>4</v>
      </c>
      <c r="G1578" s="14">
        <v>65</v>
      </c>
      <c r="H1578" s="14">
        <v>25</v>
      </c>
      <c r="I1578" s="14"/>
      <c r="J1578" s="14"/>
      <c r="K1578" s="14"/>
      <c r="L1578" s="17"/>
    </row>
    <row r="1579" customHeight="1" spans="1:12">
      <c r="A1579" s="14">
        <f>MAX($A$2:A1578)+1</f>
        <v>512</v>
      </c>
      <c r="B1579" s="14" t="s">
        <v>2136</v>
      </c>
      <c r="C1579" s="22" t="s">
        <v>3384</v>
      </c>
      <c r="D1579" s="13" t="s">
        <v>15</v>
      </c>
      <c r="E1579" s="14" t="s">
        <v>3385</v>
      </c>
      <c r="F1579" s="14">
        <v>1</v>
      </c>
      <c r="G1579" s="14">
        <v>35</v>
      </c>
      <c r="H1579" s="14">
        <v>25</v>
      </c>
      <c r="I1579" s="14">
        <f t="shared" si="139"/>
        <v>875</v>
      </c>
      <c r="J1579" s="14" t="s">
        <v>17</v>
      </c>
      <c r="K1579" s="14">
        <f t="shared" si="140"/>
        <v>2625</v>
      </c>
      <c r="L1579" s="17"/>
    </row>
    <row r="1580" customHeight="1" spans="1:12">
      <c r="A1580" s="14">
        <f>MAX($A$2:A1579)+1</f>
        <v>513</v>
      </c>
      <c r="B1580" s="14" t="s">
        <v>3386</v>
      </c>
      <c r="C1580" s="22" t="s">
        <v>3387</v>
      </c>
      <c r="D1580" s="13" t="s">
        <v>15</v>
      </c>
      <c r="E1580" s="14" t="s">
        <v>3388</v>
      </c>
      <c r="F1580" s="14">
        <v>4</v>
      </c>
      <c r="G1580" s="14">
        <v>65</v>
      </c>
      <c r="H1580" s="14">
        <v>25</v>
      </c>
      <c r="I1580" s="14">
        <f t="shared" si="139"/>
        <v>1625</v>
      </c>
      <c r="J1580" s="14" t="s">
        <v>17</v>
      </c>
      <c r="K1580" s="14">
        <f t="shared" si="140"/>
        <v>4875</v>
      </c>
      <c r="L1580" s="17"/>
    </row>
    <row r="1581" customHeight="1" spans="1:12">
      <c r="A1581" s="14"/>
      <c r="B1581" s="14" t="s">
        <v>3389</v>
      </c>
      <c r="C1581" s="14" t="s">
        <v>3390</v>
      </c>
      <c r="D1581" s="13" t="s">
        <v>20</v>
      </c>
      <c r="E1581" s="14" t="s">
        <v>3388</v>
      </c>
      <c r="F1581" s="14">
        <v>4</v>
      </c>
      <c r="G1581" s="14">
        <v>65</v>
      </c>
      <c r="H1581" s="14">
        <v>25</v>
      </c>
      <c r="I1581" s="14"/>
      <c r="J1581" s="14"/>
      <c r="K1581" s="14"/>
      <c r="L1581" s="17"/>
    </row>
    <row r="1582" customHeight="1" spans="1:12">
      <c r="A1582" s="14"/>
      <c r="B1582" s="14" t="s">
        <v>463</v>
      </c>
      <c r="C1582" s="14" t="s">
        <v>3391</v>
      </c>
      <c r="D1582" s="13" t="s">
        <v>23</v>
      </c>
      <c r="E1582" s="14" t="s">
        <v>3388</v>
      </c>
      <c r="F1582" s="14">
        <v>4</v>
      </c>
      <c r="G1582" s="14">
        <v>65</v>
      </c>
      <c r="H1582" s="14">
        <v>25</v>
      </c>
      <c r="I1582" s="14"/>
      <c r="J1582" s="14"/>
      <c r="K1582" s="14"/>
      <c r="L1582" s="17"/>
    </row>
    <row r="1583" customHeight="1" spans="1:12">
      <c r="A1583" s="14"/>
      <c r="B1583" s="14" t="s">
        <v>463</v>
      </c>
      <c r="C1583" s="14" t="s">
        <v>3392</v>
      </c>
      <c r="D1583" s="13" t="s">
        <v>23</v>
      </c>
      <c r="E1583" s="14" t="s">
        <v>3388</v>
      </c>
      <c r="F1583" s="14">
        <v>4</v>
      </c>
      <c r="G1583" s="14">
        <v>65</v>
      </c>
      <c r="H1583" s="14">
        <v>25</v>
      </c>
      <c r="I1583" s="14"/>
      <c r="J1583" s="14"/>
      <c r="K1583" s="14"/>
      <c r="L1583" s="17"/>
    </row>
    <row r="1584" customHeight="1" spans="1:12">
      <c r="A1584" s="14">
        <f>MAX($A$2:A1583)+1</f>
        <v>514</v>
      </c>
      <c r="B1584" s="14" t="s">
        <v>3393</v>
      </c>
      <c r="C1584" s="22" t="s">
        <v>3394</v>
      </c>
      <c r="D1584" s="13" t="s">
        <v>15</v>
      </c>
      <c r="E1584" s="14" t="s">
        <v>3395</v>
      </c>
      <c r="F1584" s="14">
        <v>3</v>
      </c>
      <c r="G1584" s="14">
        <v>65</v>
      </c>
      <c r="H1584" s="14">
        <v>25</v>
      </c>
      <c r="I1584" s="14">
        <f>G1584*H1584</f>
        <v>1625</v>
      </c>
      <c r="J1584" s="14" t="s">
        <v>17</v>
      </c>
      <c r="K1584" s="14">
        <f>I1584*3</f>
        <v>4875</v>
      </c>
      <c r="L1584" s="17"/>
    </row>
    <row r="1585" customHeight="1" spans="1:12">
      <c r="A1585" s="14"/>
      <c r="B1585" s="14" t="s">
        <v>413</v>
      </c>
      <c r="C1585" s="14" t="s">
        <v>3396</v>
      </c>
      <c r="D1585" s="13" t="s">
        <v>20</v>
      </c>
      <c r="E1585" s="14" t="s">
        <v>3395</v>
      </c>
      <c r="F1585" s="14">
        <v>3</v>
      </c>
      <c r="G1585" s="14">
        <v>65</v>
      </c>
      <c r="H1585" s="14">
        <v>25</v>
      </c>
      <c r="I1585" s="14"/>
      <c r="J1585" s="14"/>
      <c r="K1585" s="14"/>
      <c r="L1585" s="17"/>
    </row>
    <row r="1586" customHeight="1" spans="1:12">
      <c r="A1586" s="14"/>
      <c r="B1586" s="14" t="s">
        <v>3397</v>
      </c>
      <c r="C1586" s="14" t="s">
        <v>3398</v>
      </c>
      <c r="D1586" s="13" t="s">
        <v>23</v>
      </c>
      <c r="E1586" s="14" t="s">
        <v>3395</v>
      </c>
      <c r="F1586" s="14">
        <v>3</v>
      </c>
      <c r="G1586" s="14">
        <v>65</v>
      </c>
      <c r="H1586" s="14">
        <v>25</v>
      </c>
      <c r="I1586" s="14"/>
      <c r="J1586" s="14"/>
      <c r="K1586" s="14"/>
      <c r="L1586" s="17"/>
    </row>
    <row r="1587" customHeight="1" spans="1:12">
      <c r="A1587" s="14">
        <f>MAX($A$2:A1586)+1</f>
        <v>515</v>
      </c>
      <c r="B1587" s="14" t="s">
        <v>122</v>
      </c>
      <c r="C1587" s="22" t="s">
        <v>3399</v>
      </c>
      <c r="D1587" s="13" t="s">
        <v>15</v>
      </c>
      <c r="E1587" s="14" t="s">
        <v>3400</v>
      </c>
      <c r="F1587" s="14">
        <v>3</v>
      </c>
      <c r="G1587" s="14">
        <v>65</v>
      </c>
      <c r="H1587" s="14">
        <v>25</v>
      </c>
      <c r="I1587" s="14">
        <f>G1587*H1587</f>
        <v>1625</v>
      </c>
      <c r="J1587" s="14" t="s">
        <v>17</v>
      </c>
      <c r="K1587" s="14">
        <f>I1587*3</f>
        <v>4875</v>
      </c>
      <c r="L1587" s="17" t="s">
        <v>121</v>
      </c>
    </row>
    <row r="1588" customHeight="1" spans="1:12">
      <c r="A1588" s="14"/>
      <c r="B1588" s="14" t="s">
        <v>3401</v>
      </c>
      <c r="C1588" s="14" t="s">
        <v>3402</v>
      </c>
      <c r="D1588" s="13" t="s">
        <v>20</v>
      </c>
      <c r="E1588" s="14" t="s">
        <v>3400</v>
      </c>
      <c r="F1588" s="14">
        <v>3</v>
      </c>
      <c r="G1588" s="14">
        <v>65</v>
      </c>
      <c r="H1588" s="14">
        <v>25</v>
      </c>
      <c r="I1588" s="14"/>
      <c r="J1588" s="14"/>
      <c r="K1588" s="14"/>
      <c r="L1588" s="17"/>
    </row>
    <row r="1589" customHeight="1" spans="1:12">
      <c r="A1589" s="14"/>
      <c r="B1589" s="14" t="s">
        <v>3403</v>
      </c>
      <c r="C1589" s="14" t="s">
        <v>3404</v>
      </c>
      <c r="D1589" s="13" t="s">
        <v>23</v>
      </c>
      <c r="E1589" s="14" t="s">
        <v>3400</v>
      </c>
      <c r="F1589" s="14">
        <v>3</v>
      </c>
      <c r="G1589" s="14">
        <v>65</v>
      </c>
      <c r="H1589" s="14">
        <v>25</v>
      </c>
      <c r="I1589" s="14"/>
      <c r="J1589" s="14"/>
      <c r="K1589" s="14"/>
      <c r="L1589" s="17"/>
    </row>
    <row r="1590" customHeight="1" spans="1:12">
      <c r="A1590" s="14">
        <f>MAX($A$2:A1589)+1</f>
        <v>516</v>
      </c>
      <c r="B1590" s="14" t="s">
        <v>3405</v>
      </c>
      <c r="C1590" s="22" t="s">
        <v>3406</v>
      </c>
      <c r="D1590" s="13" t="s">
        <v>15</v>
      </c>
      <c r="E1590" s="14" t="s">
        <v>3407</v>
      </c>
      <c r="F1590" s="14">
        <v>3</v>
      </c>
      <c r="G1590" s="14">
        <v>65</v>
      </c>
      <c r="H1590" s="14">
        <v>25</v>
      </c>
      <c r="I1590" s="14">
        <f>G1590*H1590</f>
        <v>1625</v>
      </c>
      <c r="J1590" s="14" t="s">
        <v>17</v>
      </c>
      <c r="K1590" s="14">
        <f>I1590*3</f>
        <v>4875</v>
      </c>
      <c r="L1590" s="17"/>
    </row>
    <row r="1591" customHeight="1" spans="1:12">
      <c r="A1591" s="14"/>
      <c r="B1591" s="14" t="s">
        <v>3408</v>
      </c>
      <c r="C1591" s="14" t="s">
        <v>3409</v>
      </c>
      <c r="D1591" s="13" t="s">
        <v>20</v>
      </c>
      <c r="E1591" s="14" t="s">
        <v>3407</v>
      </c>
      <c r="F1591" s="14">
        <v>3</v>
      </c>
      <c r="G1591" s="14">
        <v>65</v>
      </c>
      <c r="H1591" s="14">
        <v>25</v>
      </c>
      <c r="I1591" s="14"/>
      <c r="J1591" s="14"/>
      <c r="K1591" s="14"/>
      <c r="L1591" s="17"/>
    </row>
    <row r="1592" customHeight="1" spans="1:12">
      <c r="A1592" s="14"/>
      <c r="B1592" s="14" t="s">
        <v>3410</v>
      </c>
      <c r="C1592" s="14" t="s">
        <v>3411</v>
      </c>
      <c r="D1592" s="13" t="s">
        <v>23</v>
      </c>
      <c r="E1592" s="14" t="s">
        <v>3407</v>
      </c>
      <c r="F1592" s="14">
        <v>3</v>
      </c>
      <c r="G1592" s="14">
        <v>65</v>
      </c>
      <c r="H1592" s="14">
        <v>25</v>
      </c>
      <c r="I1592" s="14"/>
      <c r="J1592" s="14"/>
      <c r="K1592" s="14"/>
      <c r="L1592" s="17"/>
    </row>
    <row r="1593" customHeight="1" spans="1:12">
      <c r="A1593" s="14">
        <f>MAX($A$2:A1592)+1</f>
        <v>517</v>
      </c>
      <c r="B1593" s="14" t="s">
        <v>3412</v>
      </c>
      <c r="C1593" s="22" t="s">
        <v>3413</v>
      </c>
      <c r="D1593" s="13" t="s">
        <v>15</v>
      </c>
      <c r="E1593" s="14" t="s">
        <v>3414</v>
      </c>
      <c r="F1593" s="14">
        <v>3</v>
      </c>
      <c r="G1593" s="14">
        <v>65</v>
      </c>
      <c r="H1593" s="14">
        <v>25</v>
      </c>
      <c r="I1593" s="14">
        <f>G1593*H1593</f>
        <v>1625</v>
      </c>
      <c r="J1593" s="14" t="s">
        <v>17</v>
      </c>
      <c r="K1593" s="14">
        <f>I1593*3</f>
        <v>4875</v>
      </c>
      <c r="L1593" s="17"/>
    </row>
    <row r="1594" customHeight="1" spans="1:12">
      <c r="A1594" s="14"/>
      <c r="B1594" s="14" t="s">
        <v>3415</v>
      </c>
      <c r="C1594" s="14" t="s">
        <v>3416</v>
      </c>
      <c r="D1594" s="13" t="s">
        <v>20</v>
      </c>
      <c r="E1594" s="14" t="s">
        <v>3414</v>
      </c>
      <c r="F1594" s="14">
        <v>3</v>
      </c>
      <c r="G1594" s="14">
        <v>65</v>
      </c>
      <c r="H1594" s="14">
        <v>25</v>
      </c>
      <c r="I1594" s="14"/>
      <c r="J1594" s="14"/>
      <c r="K1594" s="14"/>
      <c r="L1594" s="17"/>
    </row>
    <row r="1595" customHeight="1" spans="1:12">
      <c r="A1595" s="14"/>
      <c r="B1595" s="14" t="s">
        <v>3417</v>
      </c>
      <c r="C1595" s="14" t="s">
        <v>3418</v>
      </c>
      <c r="D1595" s="13" t="s">
        <v>23</v>
      </c>
      <c r="E1595" s="14" t="s">
        <v>3414</v>
      </c>
      <c r="F1595" s="14">
        <v>3</v>
      </c>
      <c r="G1595" s="14">
        <v>65</v>
      </c>
      <c r="H1595" s="14">
        <v>25</v>
      </c>
      <c r="I1595" s="14"/>
      <c r="J1595" s="14"/>
      <c r="K1595" s="14"/>
      <c r="L1595" s="17"/>
    </row>
    <row r="1596" customHeight="1" spans="1:12">
      <c r="A1596" s="14"/>
      <c r="B1596" s="14" t="s">
        <v>3419</v>
      </c>
      <c r="C1596" s="14" t="s">
        <v>3420</v>
      </c>
      <c r="D1596" s="13" t="s">
        <v>23</v>
      </c>
      <c r="E1596" s="14" t="s">
        <v>3414</v>
      </c>
      <c r="F1596" s="14">
        <v>3</v>
      </c>
      <c r="G1596" s="14">
        <v>65</v>
      </c>
      <c r="H1596" s="14">
        <v>25</v>
      </c>
      <c r="I1596" s="14"/>
      <c r="J1596" s="14"/>
      <c r="K1596" s="14"/>
      <c r="L1596" s="17"/>
    </row>
    <row r="1597" customHeight="1" spans="1:12">
      <c r="A1597" s="14">
        <f>MAX($A$2:A1596)+1</f>
        <v>518</v>
      </c>
      <c r="B1597" s="14" t="s">
        <v>3421</v>
      </c>
      <c r="C1597" s="22" t="s">
        <v>3422</v>
      </c>
      <c r="D1597" s="13" t="s">
        <v>15</v>
      </c>
      <c r="E1597" s="14" t="s">
        <v>3423</v>
      </c>
      <c r="F1597" s="14">
        <v>3</v>
      </c>
      <c r="G1597" s="14">
        <v>65</v>
      </c>
      <c r="H1597" s="14">
        <v>25</v>
      </c>
      <c r="I1597" s="14">
        <f t="shared" ref="I1597:I1602" si="141">G1597*H1597</f>
        <v>1625</v>
      </c>
      <c r="J1597" s="14" t="s">
        <v>17</v>
      </c>
      <c r="K1597" s="14">
        <f t="shared" ref="K1597:K1602" si="142">I1597*3</f>
        <v>4875</v>
      </c>
      <c r="L1597" s="17"/>
    </row>
    <row r="1598" customHeight="1" spans="1:12">
      <c r="A1598" s="14"/>
      <c r="B1598" s="14" t="s">
        <v>3424</v>
      </c>
      <c r="C1598" s="14" t="s">
        <v>3425</v>
      </c>
      <c r="D1598" s="13" t="s">
        <v>20</v>
      </c>
      <c r="E1598" s="14" t="s">
        <v>3423</v>
      </c>
      <c r="F1598" s="14">
        <v>3</v>
      </c>
      <c r="G1598" s="14">
        <v>65</v>
      </c>
      <c r="H1598" s="14">
        <v>25</v>
      </c>
      <c r="I1598" s="14"/>
      <c r="J1598" s="14"/>
      <c r="K1598" s="14"/>
      <c r="L1598" s="17"/>
    </row>
    <row r="1599" customHeight="1" spans="1:12">
      <c r="A1599" s="14"/>
      <c r="B1599" s="14" t="s">
        <v>136</v>
      </c>
      <c r="C1599" s="14" t="s">
        <v>3426</v>
      </c>
      <c r="D1599" s="13" t="s">
        <v>23</v>
      </c>
      <c r="E1599" s="14" t="s">
        <v>3423</v>
      </c>
      <c r="F1599" s="14">
        <v>3</v>
      </c>
      <c r="G1599" s="14">
        <v>65</v>
      </c>
      <c r="H1599" s="14">
        <v>25</v>
      </c>
      <c r="I1599" s="14"/>
      <c r="J1599" s="14"/>
      <c r="K1599" s="14"/>
      <c r="L1599" s="17"/>
    </row>
    <row r="1600" customHeight="1" spans="1:12">
      <c r="A1600" s="14">
        <f>MAX($A$2:A1599)+1</f>
        <v>519</v>
      </c>
      <c r="B1600" s="14" t="s">
        <v>3427</v>
      </c>
      <c r="C1600" s="22" t="s">
        <v>3428</v>
      </c>
      <c r="D1600" s="13" t="s">
        <v>15</v>
      </c>
      <c r="E1600" s="14" t="s">
        <v>3429</v>
      </c>
      <c r="F1600" s="14">
        <v>2</v>
      </c>
      <c r="G1600" s="14">
        <v>65</v>
      </c>
      <c r="H1600" s="14">
        <v>25</v>
      </c>
      <c r="I1600" s="14">
        <f t="shared" si="141"/>
        <v>1625</v>
      </c>
      <c r="J1600" s="14" t="s">
        <v>17</v>
      </c>
      <c r="K1600" s="14">
        <f t="shared" si="142"/>
        <v>4875</v>
      </c>
      <c r="L1600" s="17"/>
    </row>
    <row r="1601" customHeight="1" spans="1:12">
      <c r="A1601" s="14"/>
      <c r="B1601" s="14" t="s">
        <v>111</v>
      </c>
      <c r="C1601" s="14" t="s">
        <v>3430</v>
      </c>
      <c r="D1601" s="13" t="s">
        <v>20</v>
      </c>
      <c r="E1601" s="14" t="s">
        <v>3429</v>
      </c>
      <c r="F1601" s="14">
        <v>2</v>
      </c>
      <c r="G1601" s="14">
        <v>65</v>
      </c>
      <c r="H1601" s="14">
        <v>25</v>
      </c>
      <c r="I1601" s="14"/>
      <c r="J1601" s="14"/>
      <c r="K1601" s="14"/>
      <c r="L1601" s="17"/>
    </row>
    <row r="1602" customHeight="1" spans="1:12">
      <c r="A1602" s="14">
        <f>MAX($A$2:A1601)+1</f>
        <v>520</v>
      </c>
      <c r="B1602" s="14" t="s">
        <v>3431</v>
      </c>
      <c r="C1602" s="22" t="s">
        <v>3432</v>
      </c>
      <c r="D1602" s="13" t="s">
        <v>15</v>
      </c>
      <c r="E1602" s="14" t="s">
        <v>3433</v>
      </c>
      <c r="F1602" s="14">
        <v>5</v>
      </c>
      <c r="G1602" s="14">
        <v>65</v>
      </c>
      <c r="H1602" s="14">
        <v>25</v>
      </c>
      <c r="I1602" s="14">
        <f t="shared" si="141"/>
        <v>1625</v>
      </c>
      <c r="J1602" s="14" t="s">
        <v>17</v>
      </c>
      <c r="K1602" s="14">
        <f t="shared" si="142"/>
        <v>4875</v>
      </c>
      <c r="L1602" s="17"/>
    </row>
    <row r="1603" customHeight="1" spans="1:12">
      <c r="A1603" s="14"/>
      <c r="B1603" s="14" t="s">
        <v>3434</v>
      </c>
      <c r="C1603" s="14" t="s">
        <v>3435</v>
      </c>
      <c r="D1603" s="13" t="s">
        <v>20</v>
      </c>
      <c r="E1603" s="14" t="s">
        <v>3433</v>
      </c>
      <c r="F1603" s="14">
        <v>5</v>
      </c>
      <c r="G1603" s="14">
        <v>65</v>
      </c>
      <c r="H1603" s="14">
        <v>25</v>
      </c>
      <c r="I1603" s="14"/>
      <c r="J1603" s="14"/>
      <c r="K1603" s="14"/>
      <c r="L1603" s="17"/>
    </row>
    <row r="1604" customHeight="1" spans="1:12">
      <c r="A1604" s="14"/>
      <c r="B1604" s="14" t="s">
        <v>3436</v>
      </c>
      <c r="C1604" s="14" t="s">
        <v>3437</v>
      </c>
      <c r="D1604" s="13" t="s">
        <v>216</v>
      </c>
      <c r="E1604" s="14" t="s">
        <v>3433</v>
      </c>
      <c r="F1604" s="14">
        <v>5</v>
      </c>
      <c r="G1604" s="14">
        <v>65</v>
      </c>
      <c r="H1604" s="14">
        <v>25</v>
      </c>
      <c r="I1604" s="14"/>
      <c r="J1604" s="14"/>
      <c r="K1604" s="14"/>
      <c r="L1604" s="17"/>
    </row>
    <row r="1605" customHeight="1" spans="1:12">
      <c r="A1605" s="14"/>
      <c r="B1605" s="14" t="s">
        <v>3438</v>
      </c>
      <c r="C1605" s="14" t="s">
        <v>3439</v>
      </c>
      <c r="D1605" s="13" t="s">
        <v>216</v>
      </c>
      <c r="E1605" s="14" t="s">
        <v>3433</v>
      </c>
      <c r="F1605" s="14">
        <v>5</v>
      </c>
      <c r="G1605" s="14">
        <v>65</v>
      </c>
      <c r="H1605" s="14">
        <v>25</v>
      </c>
      <c r="I1605" s="14"/>
      <c r="J1605" s="14"/>
      <c r="K1605" s="14"/>
      <c r="L1605" s="17"/>
    </row>
    <row r="1606" customHeight="1" spans="1:12">
      <c r="A1606" s="14"/>
      <c r="B1606" s="14" t="s">
        <v>3440</v>
      </c>
      <c r="C1606" s="14" t="s">
        <v>3441</v>
      </c>
      <c r="D1606" s="13" t="s">
        <v>23</v>
      </c>
      <c r="E1606" s="14" t="s">
        <v>3433</v>
      </c>
      <c r="F1606" s="14">
        <v>5</v>
      </c>
      <c r="G1606" s="14">
        <v>65</v>
      </c>
      <c r="H1606" s="14">
        <v>25</v>
      </c>
      <c r="I1606" s="14"/>
      <c r="J1606" s="14"/>
      <c r="K1606" s="14"/>
      <c r="L1606" s="17"/>
    </row>
    <row r="1607" customHeight="1" spans="1:12">
      <c r="A1607" s="14">
        <f>MAX($A$2:A1606)+1</f>
        <v>521</v>
      </c>
      <c r="B1607" s="14" t="s">
        <v>3442</v>
      </c>
      <c r="C1607" s="22" t="s">
        <v>3443</v>
      </c>
      <c r="D1607" s="13" t="s">
        <v>15</v>
      </c>
      <c r="E1607" s="14" t="s">
        <v>3444</v>
      </c>
      <c r="F1607" s="14">
        <v>2</v>
      </c>
      <c r="G1607" s="14">
        <v>65</v>
      </c>
      <c r="H1607" s="14">
        <v>25</v>
      </c>
      <c r="I1607" s="14">
        <f>G1607*H1607</f>
        <v>1625</v>
      </c>
      <c r="J1607" s="14" t="s">
        <v>17</v>
      </c>
      <c r="K1607" s="14">
        <f>I1607*3</f>
        <v>4875</v>
      </c>
      <c r="L1607" s="17"/>
    </row>
    <row r="1608" customHeight="1" spans="1:12">
      <c r="A1608" s="14"/>
      <c r="B1608" s="14" t="s">
        <v>3445</v>
      </c>
      <c r="C1608" s="14" t="s">
        <v>3446</v>
      </c>
      <c r="D1608" s="13" t="s">
        <v>23</v>
      </c>
      <c r="E1608" s="14" t="s">
        <v>3444</v>
      </c>
      <c r="F1608" s="14">
        <v>2</v>
      </c>
      <c r="G1608" s="14">
        <v>65</v>
      </c>
      <c r="H1608" s="14">
        <v>25</v>
      </c>
      <c r="I1608" s="14"/>
      <c r="J1608" s="14"/>
      <c r="K1608" s="14"/>
      <c r="L1608" s="17"/>
    </row>
    <row r="1609" customHeight="1" spans="1:12">
      <c r="A1609" s="14">
        <f>MAX($A$2:A1608)+1</f>
        <v>522</v>
      </c>
      <c r="B1609" s="14" t="s">
        <v>3447</v>
      </c>
      <c r="C1609" s="22" t="s">
        <v>3448</v>
      </c>
      <c r="D1609" s="13" t="s">
        <v>15</v>
      </c>
      <c r="E1609" s="14" t="s">
        <v>3449</v>
      </c>
      <c r="F1609" s="14">
        <v>3</v>
      </c>
      <c r="G1609" s="14">
        <v>65</v>
      </c>
      <c r="H1609" s="14">
        <v>25</v>
      </c>
      <c r="I1609" s="14">
        <f>G1609*H1609</f>
        <v>1625</v>
      </c>
      <c r="J1609" s="14" t="s">
        <v>17</v>
      </c>
      <c r="K1609" s="14">
        <f>I1609*3</f>
        <v>4875</v>
      </c>
      <c r="L1609" s="17"/>
    </row>
    <row r="1610" customHeight="1" spans="1:12">
      <c r="A1610" s="14"/>
      <c r="B1610" s="14" t="s">
        <v>3450</v>
      </c>
      <c r="C1610" s="14" t="s">
        <v>3406</v>
      </c>
      <c r="D1610" s="13" t="s">
        <v>20</v>
      </c>
      <c r="E1610" s="14" t="s">
        <v>3449</v>
      </c>
      <c r="F1610" s="14">
        <v>3</v>
      </c>
      <c r="G1610" s="14">
        <v>65</v>
      </c>
      <c r="H1610" s="14">
        <v>25</v>
      </c>
      <c r="I1610" s="14"/>
      <c r="J1610" s="14"/>
      <c r="K1610" s="14"/>
      <c r="L1610" s="17"/>
    </row>
    <row r="1611" customHeight="1" spans="1:12">
      <c r="A1611" s="14"/>
      <c r="B1611" s="14" t="s">
        <v>3451</v>
      </c>
      <c r="C1611" s="14" t="s">
        <v>284</v>
      </c>
      <c r="D1611" s="13" t="s">
        <v>23</v>
      </c>
      <c r="E1611" s="14" t="s">
        <v>3449</v>
      </c>
      <c r="F1611" s="14">
        <v>3</v>
      </c>
      <c r="G1611" s="14">
        <v>65</v>
      </c>
      <c r="H1611" s="14">
        <v>25</v>
      </c>
      <c r="I1611" s="14"/>
      <c r="J1611" s="14"/>
      <c r="K1611" s="14"/>
      <c r="L1611" s="17"/>
    </row>
    <row r="1612" customHeight="1" spans="1:12">
      <c r="A1612" s="14"/>
      <c r="B1612" s="14" t="s">
        <v>3452</v>
      </c>
      <c r="C1612" s="14" t="s">
        <v>3453</v>
      </c>
      <c r="D1612" s="13" t="s">
        <v>23</v>
      </c>
      <c r="E1612" s="14" t="s">
        <v>3449</v>
      </c>
      <c r="F1612" s="14">
        <v>3</v>
      </c>
      <c r="G1612" s="14">
        <v>65</v>
      </c>
      <c r="H1612" s="14">
        <v>25</v>
      </c>
      <c r="I1612" s="14"/>
      <c r="J1612" s="14"/>
      <c r="K1612" s="14"/>
      <c r="L1612" s="17"/>
    </row>
    <row r="1613" customHeight="1" spans="1:12">
      <c r="A1613" s="14">
        <f>MAX($A$2:A1612)+1</f>
        <v>523</v>
      </c>
      <c r="B1613" s="14" t="s">
        <v>3454</v>
      </c>
      <c r="C1613" s="22" t="s">
        <v>3455</v>
      </c>
      <c r="D1613" s="13" t="s">
        <v>15</v>
      </c>
      <c r="E1613" s="14" t="s">
        <v>3456</v>
      </c>
      <c r="F1613" s="14">
        <v>2</v>
      </c>
      <c r="G1613" s="14">
        <v>65</v>
      </c>
      <c r="H1613" s="14">
        <v>25</v>
      </c>
      <c r="I1613" s="14">
        <f>G1613*H1613</f>
        <v>1625</v>
      </c>
      <c r="J1613" s="14" t="s">
        <v>17</v>
      </c>
      <c r="K1613" s="14">
        <f>I1613*3</f>
        <v>4875</v>
      </c>
      <c r="L1613" s="17"/>
    </row>
    <row r="1614" customHeight="1" spans="1:12">
      <c r="A1614" s="14"/>
      <c r="B1614" s="14" t="s">
        <v>3457</v>
      </c>
      <c r="C1614" s="14" t="s">
        <v>3458</v>
      </c>
      <c r="D1614" s="13" t="s">
        <v>23</v>
      </c>
      <c r="E1614" s="14" t="s">
        <v>3456</v>
      </c>
      <c r="F1614" s="14">
        <v>2</v>
      </c>
      <c r="G1614" s="14">
        <v>65</v>
      </c>
      <c r="H1614" s="14">
        <v>25</v>
      </c>
      <c r="I1614" s="14"/>
      <c r="J1614" s="14"/>
      <c r="K1614" s="14"/>
      <c r="L1614" s="17"/>
    </row>
    <row r="1615" customHeight="1" spans="1:12">
      <c r="A1615" s="14">
        <f>MAX($A$2:A1614)+1</f>
        <v>524</v>
      </c>
      <c r="B1615" s="14" t="s">
        <v>3459</v>
      </c>
      <c r="C1615" s="22" t="s">
        <v>3460</v>
      </c>
      <c r="D1615" s="13" t="s">
        <v>15</v>
      </c>
      <c r="E1615" s="14" t="s">
        <v>3461</v>
      </c>
      <c r="F1615" s="14">
        <v>4</v>
      </c>
      <c r="G1615" s="14">
        <v>65</v>
      </c>
      <c r="H1615" s="14">
        <v>25</v>
      </c>
      <c r="I1615" s="14">
        <f>G1615*H1615</f>
        <v>1625</v>
      </c>
      <c r="J1615" s="14" t="s">
        <v>17</v>
      </c>
      <c r="K1615" s="14">
        <f>I1615*3</f>
        <v>4875</v>
      </c>
      <c r="L1615" s="17"/>
    </row>
    <row r="1616" customHeight="1" spans="1:12">
      <c r="A1616" s="14"/>
      <c r="B1616" s="14" t="s">
        <v>2847</v>
      </c>
      <c r="C1616" s="14" t="s">
        <v>3462</v>
      </c>
      <c r="D1616" s="13" t="s">
        <v>20</v>
      </c>
      <c r="E1616" s="14" t="s">
        <v>3461</v>
      </c>
      <c r="F1616" s="14">
        <v>4</v>
      </c>
      <c r="G1616" s="14">
        <v>65</v>
      </c>
      <c r="H1616" s="14">
        <v>25</v>
      </c>
      <c r="I1616" s="14"/>
      <c r="J1616" s="14"/>
      <c r="K1616" s="14"/>
      <c r="L1616" s="17"/>
    </row>
    <row r="1617" customHeight="1" spans="1:12">
      <c r="A1617" s="14"/>
      <c r="B1617" s="14" t="s">
        <v>3463</v>
      </c>
      <c r="C1617" s="14" t="s">
        <v>3464</v>
      </c>
      <c r="D1617" s="13" t="s">
        <v>23</v>
      </c>
      <c r="E1617" s="14" t="s">
        <v>3461</v>
      </c>
      <c r="F1617" s="14">
        <v>4</v>
      </c>
      <c r="G1617" s="14">
        <v>65</v>
      </c>
      <c r="H1617" s="14">
        <v>25</v>
      </c>
      <c r="I1617" s="14"/>
      <c r="J1617" s="14"/>
      <c r="K1617" s="14"/>
      <c r="L1617" s="17"/>
    </row>
    <row r="1618" customHeight="1" spans="1:12">
      <c r="A1618" s="14"/>
      <c r="B1618" s="14" t="s">
        <v>3465</v>
      </c>
      <c r="C1618" s="14" t="s">
        <v>3466</v>
      </c>
      <c r="D1618" s="13" t="s">
        <v>23</v>
      </c>
      <c r="E1618" s="14" t="s">
        <v>3461</v>
      </c>
      <c r="F1618" s="14">
        <v>4</v>
      </c>
      <c r="G1618" s="14">
        <v>65</v>
      </c>
      <c r="H1618" s="14">
        <v>25</v>
      </c>
      <c r="I1618" s="14"/>
      <c r="J1618" s="14"/>
      <c r="K1618" s="14"/>
      <c r="L1618" s="17"/>
    </row>
    <row r="1619" customHeight="1" spans="1:12">
      <c r="A1619" s="14">
        <f>MAX($A$2:A1618)+1</f>
        <v>525</v>
      </c>
      <c r="B1619" s="14" t="s">
        <v>3467</v>
      </c>
      <c r="C1619" s="22" t="s">
        <v>3468</v>
      </c>
      <c r="D1619" s="13" t="s">
        <v>15</v>
      </c>
      <c r="E1619" s="14" t="s">
        <v>3469</v>
      </c>
      <c r="F1619" s="14">
        <v>3</v>
      </c>
      <c r="G1619" s="14">
        <v>65</v>
      </c>
      <c r="H1619" s="14">
        <v>25</v>
      </c>
      <c r="I1619" s="14">
        <f t="shared" ref="I1619:I1623" si="143">G1619*H1619</f>
        <v>1625</v>
      </c>
      <c r="J1619" s="14" t="s">
        <v>17</v>
      </c>
      <c r="K1619" s="14">
        <f t="shared" ref="K1619:K1623" si="144">I1619*3</f>
        <v>4875</v>
      </c>
      <c r="L1619" s="17"/>
    </row>
    <row r="1620" customHeight="1" spans="1:12">
      <c r="A1620" s="14"/>
      <c r="B1620" s="14" t="s">
        <v>42</v>
      </c>
      <c r="C1620" s="14" t="s">
        <v>3470</v>
      </c>
      <c r="D1620" s="13" t="s">
        <v>20</v>
      </c>
      <c r="E1620" s="14" t="s">
        <v>3469</v>
      </c>
      <c r="F1620" s="14">
        <v>3</v>
      </c>
      <c r="G1620" s="14">
        <v>65</v>
      </c>
      <c r="H1620" s="14">
        <v>25</v>
      </c>
      <c r="I1620" s="14"/>
      <c r="J1620" s="14"/>
      <c r="K1620" s="14"/>
      <c r="L1620" s="17"/>
    </row>
    <row r="1621" customHeight="1" spans="1:12">
      <c r="A1621" s="14"/>
      <c r="B1621" s="14" t="s">
        <v>512</v>
      </c>
      <c r="C1621" s="14" t="s">
        <v>3004</v>
      </c>
      <c r="D1621" s="13" t="s">
        <v>23</v>
      </c>
      <c r="E1621" s="14" t="s">
        <v>3469</v>
      </c>
      <c r="F1621" s="14">
        <v>3</v>
      </c>
      <c r="G1621" s="14">
        <v>65</v>
      </c>
      <c r="H1621" s="14">
        <v>25</v>
      </c>
      <c r="I1621" s="14"/>
      <c r="J1621" s="14"/>
      <c r="K1621" s="14"/>
      <c r="L1621" s="17"/>
    </row>
    <row r="1622" customHeight="1" spans="1:12">
      <c r="A1622" s="14">
        <f>MAX($A$2:A1621)+1</f>
        <v>526</v>
      </c>
      <c r="B1622" s="14" t="s">
        <v>1978</v>
      </c>
      <c r="C1622" s="22" t="s">
        <v>3471</v>
      </c>
      <c r="D1622" s="13" t="s">
        <v>15</v>
      </c>
      <c r="E1622" s="14" t="s">
        <v>3472</v>
      </c>
      <c r="F1622" s="14">
        <v>1</v>
      </c>
      <c r="G1622" s="14">
        <v>35</v>
      </c>
      <c r="H1622" s="14">
        <v>25</v>
      </c>
      <c r="I1622" s="14">
        <f t="shared" si="143"/>
        <v>875</v>
      </c>
      <c r="J1622" s="14" t="s">
        <v>17</v>
      </c>
      <c r="K1622" s="14">
        <f t="shared" si="144"/>
        <v>2625</v>
      </c>
      <c r="L1622" s="17"/>
    </row>
    <row r="1623" customHeight="1" spans="1:12">
      <c r="A1623" s="14">
        <f>MAX($A$2:A1622)+1</f>
        <v>527</v>
      </c>
      <c r="B1623" s="14" t="s">
        <v>3473</v>
      </c>
      <c r="C1623" s="22" t="s">
        <v>3474</v>
      </c>
      <c r="D1623" s="13" t="s">
        <v>15</v>
      </c>
      <c r="E1623" s="14" t="s">
        <v>3475</v>
      </c>
      <c r="F1623" s="14">
        <v>2</v>
      </c>
      <c r="G1623" s="14">
        <v>65</v>
      </c>
      <c r="H1623" s="14">
        <v>25</v>
      </c>
      <c r="I1623" s="14">
        <f t="shared" si="143"/>
        <v>1625</v>
      </c>
      <c r="J1623" s="14" t="s">
        <v>17</v>
      </c>
      <c r="K1623" s="14">
        <f t="shared" si="144"/>
        <v>4875</v>
      </c>
      <c r="L1623" s="17"/>
    </row>
    <row r="1624" customHeight="1" spans="1:12">
      <c r="A1624" s="14"/>
      <c r="B1624" s="14" t="s">
        <v>3476</v>
      </c>
      <c r="C1624" s="14" t="s">
        <v>3477</v>
      </c>
      <c r="D1624" s="13" t="s">
        <v>20</v>
      </c>
      <c r="E1624" s="14" t="s">
        <v>3475</v>
      </c>
      <c r="F1624" s="14">
        <v>2</v>
      </c>
      <c r="G1624" s="14">
        <v>65</v>
      </c>
      <c r="H1624" s="14">
        <v>25</v>
      </c>
      <c r="I1624" s="14"/>
      <c r="J1624" s="14"/>
      <c r="K1624" s="14"/>
      <c r="L1624" s="17"/>
    </row>
    <row r="1625" customHeight="1" spans="1:12">
      <c r="A1625" s="14">
        <f>MAX($A$2:A1624)+1</f>
        <v>528</v>
      </c>
      <c r="B1625" s="14" t="s">
        <v>3478</v>
      </c>
      <c r="C1625" s="22" t="s">
        <v>3479</v>
      </c>
      <c r="D1625" s="13" t="s">
        <v>15</v>
      </c>
      <c r="E1625" s="14" t="s">
        <v>3480</v>
      </c>
      <c r="F1625" s="14">
        <v>2</v>
      </c>
      <c r="G1625" s="14">
        <v>65</v>
      </c>
      <c r="H1625" s="14">
        <v>25</v>
      </c>
      <c r="I1625" s="14">
        <f>G1625*H1625</f>
        <v>1625</v>
      </c>
      <c r="J1625" s="14" t="s">
        <v>17</v>
      </c>
      <c r="K1625" s="14">
        <f>I1625*3</f>
        <v>4875</v>
      </c>
      <c r="L1625" s="17"/>
    </row>
    <row r="1626" customHeight="1" spans="1:12">
      <c r="A1626" s="14"/>
      <c r="B1626" s="14" t="s">
        <v>3481</v>
      </c>
      <c r="C1626" s="14" t="s">
        <v>3482</v>
      </c>
      <c r="D1626" s="13" t="s">
        <v>20</v>
      </c>
      <c r="E1626" s="14" t="s">
        <v>3480</v>
      </c>
      <c r="F1626" s="14">
        <v>2</v>
      </c>
      <c r="G1626" s="14">
        <v>65</v>
      </c>
      <c r="H1626" s="14">
        <v>25</v>
      </c>
      <c r="I1626" s="14"/>
      <c r="J1626" s="14"/>
      <c r="K1626" s="14"/>
      <c r="L1626" s="17"/>
    </row>
    <row r="1627" customHeight="1" spans="1:12">
      <c r="A1627" s="14"/>
      <c r="B1627" s="14" t="s">
        <v>767</v>
      </c>
      <c r="C1627" s="14" t="s">
        <v>3483</v>
      </c>
      <c r="D1627" s="13" t="s">
        <v>23</v>
      </c>
      <c r="E1627" s="14" t="s">
        <v>3480</v>
      </c>
      <c r="F1627" s="14">
        <v>2</v>
      </c>
      <c r="G1627" s="14">
        <v>65</v>
      </c>
      <c r="H1627" s="14">
        <v>25</v>
      </c>
      <c r="I1627" s="14"/>
      <c r="J1627" s="14"/>
      <c r="K1627" s="14"/>
      <c r="L1627" s="17"/>
    </row>
    <row r="1628" customHeight="1" spans="1:12">
      <c r="A1628" s="14">
        <f>MAX($A$2:A1627)+1</f>
        <v>529</v>
      </c>
      <c r="B1628" s="14" t="s">
        <v>47</v>
      </c>
      <c r="C1628" s="22" t="s">
        <v>3484</v>
      </c>
      <c r="D1628" s="13" t="s">
        <v>15</v>
      </c>
      <c r="E1628" s="14" t="s">
        <v>3485</v>
      </c>
      <c r="F1628" s="14">
        <v>3</v>
      </c>
      <c r="G1628" s="14">
        <v>65</v>
      </c>
      <c r="H1628" s="14">
        <v>25</v>
      </c>
      <c r="I1628" s="14">
        <f t="shared" ref="I1628:I1632" si="145">G1628*H1628</f>
        <v>1625</v>
      </c>
      <c r="J1628" s="14" t="s">
        <v>17</v>
      </c>
      <c r="K1628" s="14">
        <f t="shared" ref="K1628:K1632" si="146">I1628*3</f>
        <v>4875</v>
      </c>
      <c r="L1628" s="17"/>
    </row>
    <row r="1629" customHeight="1" spans="1:12">
      <c r="A1629" s="14"/>
      <c r="B1629" s="14" t="s">
        <v>1714</v>
      </c>
      <c r="C1629" s="14" t="s">
        <v>3486</v>
      </c>
      <c r="D1629" s="13" t="s">
        <v>20</v>
      </c>
      <c r="E1629" s="14" t="s">
        <v>3485</v>
      </c>
      <c r="F1629" s="14">
        <v>3</v>
      </c>
      <c r="G1629" s="14">
        <v>65</v>
      </c>
      <c r="H1629" s="14">
        <v>25</v>
      </c>
      <c r="I1629" s="14"/>
      <c r="J1629" s="14"/>
      <c r="K1629" s="14"/>
      <c r="L1629" s="17"/>
    </row>
    <row r="1630" customHeight="1" spans="1:12">
      <c r="A1630" s="14"/>
      <c r="B1630" s="14" t="s">
        <v>3487</v>
      </c>
      <c r="C1630" s="14" t="s">
        <v>3488</v>
      </c>
      <c r="D1630" s="13" t="s">
        <v>23</v>
      </c>
      <c r="E1630" s="14" t="s">
        <v>3485</v>
      </c>
      <c r="F1630" s="14">
        <v>3</v>
      </c>
      <c r="G1630" s="14">
        <v>65</v>
      </c>
      <c r="H1630" s="14">
        <v>25</v>
      </c>
      <c r="I1630" s="14"/>
      <c r="J1630" s="14"/>
      <c r="K1630" s="14"/>
      <c r="L1630" s="17"/>
    </row>
    <row r="1631" customHeight="1" spans="1:12">
      <c r="A1631" s="14">
        <f>MAX($A$2:A1630)+1</f>
        <v>530</v>
      </c>
      <c r="B1631" s="14" t="s">
        <v>389</v>
      </c>
      <c r="C1631" s="22" t="s">
        <v>3489</v>
      </c>
      <c r="D1631" s="13" t="s">
        <v>15</v>
      </c>
      <c r="E1631" s="14" t="s">
        <v>3490</v>
      </c>
      <c r="F1631" s="14">
        <v>1</v>
      </c>
      <c r="G1631" s="14">
        <v>35</v>
      </c>
      <c r="H1631" s="14">
        <v>25</v>
      </c>
      <c r="I1631" s="14">
        <f t="shared" si="145"/>
        <v>875</v>
      </c>
      <c r="J1631" s="14" t="s">
        <v>17</v>
      </c>
      <c r="K1631" s="14">
        <f t="shared" si="146"/>
        <v>2625</v>
      </c>
      <c r="L1631" s="17"/>
    </row>
    <row r="1632" customHeight="1" spans="1:12">
      <c r="A1632" s="14">
        <f>MAX($A$2:A1631)+1</f>
        <v>531</v>
      </c>
      <c r="B1632" s="14" t="s">
        <v>3491</v>
      </c>
      <c r="C1632" s="22" t="s">
        <v>3492</v>
      </c>
      <c r="D1632" s="13" t="s">
        <v>15</v>
      </c>
      <c r="E1632" s="14" t="s">
        <v>3493</v>
      </c>
      <c r="F1632" s="14">
        <v>3</v>
      </c>
      <c r="G1632" s="14">
        <v>65</v>
      </c>
      <c r="H1632" s="14">
        <v>25</v>
      </c>
      <c r="I1632" s="14">
        <f t="shared" si="145"/>
        <v>1625</v>
      </c>
      <c r="J1632" s="14" t="s">
        <v>17</v>
      </c>
      <c r="K1632" s="14">
        <f t="shared" si="146"/>
        <v>4875</v>
      </c>
      <c r="L1632" s="17" t="s">
        <v>121</v>
      </c>
    </row>
    <row r="1633" customHeight="1" spans="1:12">
      <c r="A1633" s="14"/>
      <c r="B1633" s="14" t="s">
        <v>36</v>
      </c>
      <c r="C1633" s="14" t="s">
        <v>3494</v>
      </c>
      <c r="D1633" s="13" t="s">
        <v>20</v>
      </c>
      <c r="E1633" s="14" t="s">
        <v>3493</v>
      </c>
      <c r="F1633" s="14">
        <v>3</v>
      </c>
      <c r="G1633" s="14">
        <v>65</v>
      </c>
      <c r="H1633" s="14">
        <v>25</v>
      </c>
      <c r="I1633" s="14"/>
      <c r="J1633" s="14"/>
      <c r="K1633" s="14"/>
      <c r="L1633" s="17"/>
    </row>
    <row r="1634" customHeight="1" spans="1:12">
      <c r="A1634" s="14"/>
      <c r="B1634" s="14" t="s">
        <v>3495</v>
      </c>
      <c r="C1634" s="14" t="s">
        <v>3496</v>
      </c>
      <c r="D1634" s="13" t="s">
        <v>23</v>
      </c>
      <c r="E1634" s="14" t="s">
        <v>3493</v>
      </c>
      <c r="F1634" s="14">
        <v>3</v>
      </c>
      <c r="G1634" s="14">
        <v>65</v>
      </c>
      <c r="H1634" s="14">
        <v>25</v>
      </c>
      <c r="I1634" s="14"/>
      <c r="J1634" s="14"/>
      <c r="K1634" s="14"/>
      <c r="L1634" s="17"/>
    </row>
    <row r="1635" s="2" customFormat="1" customHeight="1" spans="1:12">
      <c r="A1635" s="14">
        <f>MAX($A$2:A1634)+1</f>
        <v>532</v>
      </c>
      <c r="B1635" s="14" t="s">
        <v>122</v>
      </c>
      <c r="C1635" s="22" t="s">
        <v>3497</v>
      </c>
      <c r="D1635" s="13" t="s">
        <v>15</v>
      </c>
      <c r="E1635" s="14" t="s">
        <v>3498</v>
      </c>
      <c r="F1635" s="14">
        <v>4</v>
      </c>
      <c r="G1635" s="14">
        <v>65</v>
      </c>
      <c r="H1635" s="14">
        <v>25</v>
      </c>
      <c r="I1635" s="14">
        <f>G1635*H1635</f>
        <v>1625</v>
      </c>
      <c r="J1635" s="14" t="s">
        <v>1023</v>
      </c>
      <c r="K1635" s="14">
        <f>I1635*6-ROUND(I1635*(30/31),2)</f>
        <v>8177.42</v>
      </c>
      <c r="L1635" s="17" t="s">
        <v>3499</v>
      </c>
    </row>
    <row r="1636" customHeight="1" spans="1:12">
      <c r="A1636" s="14"/>
      <c r="B1636" s="14" t="s">
        <v>3500</v>
      </c>
      <c r="C1636" s="14" t="s">
        <v>3501</v>
      </c>
      <c r="D1636" s="13" t="s">
        <v>20</v>
      </c>
      <c r="E1636" s="14" t="s">
        <v>3498</v>
      </c>
      <c r="F1636" s="14">
        <v>4</v>
      </c>
      <c r="G1636" s="14">
        <v>65</v>
      </c>
      <c r="H1636" s="14">
        <v>25</v>
      </c>
      <c r="I1636" s="14"/>
      <c r="J1636" s="14"/>
      <c r="K1636" s="14"/>
      <c r="L1636" s="17"/>
    </row>
    <row r="1637" customHeight="1" spans="1:12">
      <c r="A1637" s="14"/>
      <c r="B1637" s="14" t="s">
        <v>3502</v>
      </c>
      <c r="C1637" s="14" t="s">
        <v>3503</v>
      </c>
      <c r="D1637" s="13" t="s">
        <v>23</v>
      </c>
      <c r="E1637" s="14" t="s">
        <v>3498</v>
      </c>
      <c r="F1637" s="14">
        <v>4</v>
      </c>
      <c r="G1637" s="14">
        <v>65</v>
      </c>
      <c r="H1637" s="14">
        <v>25</v>
      </c>
      <c r="I1637" s="14"/>
      <c r="J1637" s="14"/>
      <c r="K1637" s="14"/>
      <c r="L1637" s="17"/>
    </row>
    <row r="1638" customHeight="1" spans="1:12">
      <c r="A1638" s="14"/>
      <c r="B1638" s="14" t="s">
        <v>3504</v>
      </c>
      <c r="C1638" s="14" t="s">
        <v>3505</v>
      </c>
      <c r="D1638" s="13" t="s">
        <v>23</v>
      </c>
      <c r="E1638" s="14" t="s">
        <v>3498</v>
      </c>
      <c r="F1638" s="14">
        <v>4</v>
      </c>
      <c r="G1638" s="14">
        <v>65</v>
      </c>
      <c r="H1638" s="14">
        <v>25</v>
      </c>
      <c r="I1638" s="14"/>
      <c r="J1638" s="14"/>
      <c r="K1638" s="14"/>
      <c r="L1638" s="17"/>
    </row>
    <row r="1639" customHeight="1" spans="1:12">
      <c r="A1639" s="14">
        <f>MAX($A$2:A1638)+1</f>
        <v>533</v>
      </c>
      <c r="B1639" s="14" t="s">
        <v>3506</v>
      </c>
      <c r="C1639" s="22" t="s">
        <v>3507</v>
      </c>
      <c r="D1639" s="13" t="s">
        <v>15</v>
      </c>
      <c r="E1639" s="14" t="s">
        <v>3508</v>
      </c>
      <c r="F1639" s="14">
        <v>2</v>
      </c>
      <c r="G1639" s="14">
        <v>65</v>
      </c>
      <c r="H1639" s="14">
        <v>25</v>
      </c>
      <c r="I1639" s="14">
        <f t="shared" ref="I1639:I1642" si="147">G1639*H1639</f>
        <v>1625</v>
      </c>
      <c r="J1639" s="14" t="s">
        <v>17</v>
      </c>
      <c r="K1639" s="14">
        <f t="shared" ref="K1639:K1642" si="148">I1639*3</f>
        <v>4875</v>
      </c>
      <c r="L1639" s="17"/>
    </row>
    <row r="1640" customHeight="1" spans="1:12">
      <c r="A1640" s="14"/>
      <c r="B1640" s="14" t="s">
        <v>3509</v>
      </c>
      <c r="C1640" s="14" t="s">
        <v>3510</v>
      </c>
      <c r="D1640" s="13" t="s">
        <v>20</v>
      </c>
      <c r="E1640" s="14" t="s">
        <v>3508</v>
      </c>
      <c r="F1640" s="14">
        <v>2</v>
      </c>
      <c r="G1640" s="14">
        <v>65</v>
      </c>
      <c r="H1640" s="14">
        <v>25</v>
      </c>
      <c r="I1640" s="14"/>
      <c r="J1640" s="14"/>
      <c r="K1640" s="14"/>
      <c r="L1640" s="17"/>
    </row>
    <row r="1641" ht="50" customHeight="1" spans="1:12">
      <c r="A1641" s="14">
        <f>MAX($A$2:A1640)+1</f>
        <v>534</v>
      </c>
      <c r="B1641" s="14" t="s">
        <v>3511</v>
      </c>
      <c r="C1641" s="22" t="s">
        <v>3512</v>
      </c>
      <c r="D1641" s="13" t="s">
        <v>15</v>
      </c>
      <c r="E1641" s="14" t="s">
        <v>3513</v>
      </c>
      <c r="F1641" s="14">
        <v>1</v>
      </c>
      <c r="G1641" s="14">
        <v>35</v>
      </c>
      <c r="H1641" s="14">
        <v>25</v>
      </c>
      <c r="I1641" s="14">
        <f t="shared" si="147"/>
        <v>875</v>
      </c>
      <c r="J1641" s="14" t="s">
        <v>17</v>
      </c>
      <c r="K1641" s="14">
        <f>ROUND(I1641*(9/31+2),2)</f>
        <v>2004.03</v>
      </c>
      <c r="L1641" s="17" t="s">
        <v>3514</v>
      </c>
    </row>
    <row r="1642" customHeight="1" spans="1:12">
      <c r="A1642" s="14">
        <f>MAX($A$2:A1641)+1</f>
        <v>535</v>
      </c>
      <c r="B1642" s="14" t="s">
        <v>3515</v>
      </c>
      <c r="C1642" s="22" t="s">
        <v>3516</v>
      </c>
      <c r="D1642" s="13" t="s">
        <v>15</v>
      </c>
      <c r="E1642" s="14" t="s">
        <v>3517</v>
      </c>
      <c r="F1642" s="14">
        <v>4</v>
      </c>
      <c r="G1642" s="14">
        <v>65</v>
      </c>
      <c r="H1642" s="14">
        <v>25</v>
      </c>
      <c r="I1642" s="14">
        <f t="shared" si="147"/>
        <v>1625</v>
      </c>
      <c r="J1642" s="14" t="s">
        <v>17</v>
      </c>
      <c r="K1642" s="14">
        <f t="shared" si="148"/>
        <v>4875</v>
      </c>
      <c r="L1642" s="17"/>
    </row>
    <row r="1643" customHeight="1" spans="1:12">
      <c r="A1643" s="14"/>
      <c r="B1643" s="14" t="s">
        <v>2520</v>
      </c>
      <c r="C1643" s="14" t="s">
        <v>3518</v>
      </c>
      <c r="D1643" s="13" t="s">
        <v>20</v>
      </c>
      <c r="E1643" s="14" t="s">
        <v>3517</v>
      </c>
      <c r="F1643" s="14">
        <v>4</v>
      </c>
      <c r="G1643" s="14">
        <v>65</v>
      </c>
      <c r="H1643" s="14">
        <v>25</v>
      </c>
      <c r="I1643" s="14"/>
      <c r="J1643" s="14"/>
      <c r="K1643" s="14"/>
      <c r="L1643" s="17"/>
    </row>
    <row r="1644" customHeight="1" spans="1:12">
      <c r="A1644" s="14"/>
      <c r="B1644" s="14" t="s">
        <v>3519</v>
      </c>
      <c r="C1644" s="14" t="s">
        <v>3520</v>
      </c>
      <c r="D1644" s="13" t="s">
        <v>23</v>
      </c>
      <c r="E1644" s="14" t="s">
        <v>3517</v>
      </c>
      <c r="F1644" s="14">
        <v>4</v>
      </c>
      <c r="G1644" s="14">
        <v>65</v>
      </c>
      <c r="H1644" s="14">
        <v>25</v>
      </c>
      <c r="I1644" s="14"/>
      <c r="J1644" s="14"/>
      <c r="K1644" s="14"/>
      <c r="L1644" s="17"/>
    </row>
    <row r="1645" customHeight="1" spans="1:12">
      <c r="A1645" s="14"/>
      <c r="B1645" s="14" t="s">
        <v>3521</v>
      </c>
      <c r="C1645" s="14" t="s">
        <v>3522</v>
      </c>
      <c r="D1645" s="13" t="s">
        <v>23</v>
      </c>
      <c r="E1645" s="14" t="s">
        <v>3517</v>
      </c>
      <c r="F1645" s="14">
        <v>4</v>
      </c>
      <c r="G1645" s="14">
        <v>65</v>
      </c>
      <c r="H1645" s="14">
        <v>25</v>
      </c>
      <c r="I1645" s="14"/>
      <c r="J1645" s="14"/>
      <c r="K1645" s="14"/>
      <c r="L1645" s="17"/>
    </row>
    <row r="1646" customHeight="1" spans="1:12">
      <c r="A1646" s="14">
        <f>MAX($A$2:A1645)+1</f>
        <v>536</v>
      </c>
      <c r="B1646" s="14" t="s">
        <v>3523</v>
      </c>
      <c r="C1646" s="22" t="s">
        <v>3524</v>
      </c>
      <c r="D1646" s="13" t="s">
        <v>15</v>
      </c>
      <c r="E1646" s="14" t="s">
        <v>3525</v>
      </c>
      <c r="F1646" s="14">
        <v>4</v>
      </c>
      <c r="G1646" s="14">
        <v>65</v>
      </c>
      <c r="H1646" s="14">
        <v>25</v>
      </c>
      <c r="I1646" s="14">
        <f>G1646*H1646</f>
        <v>1625</v>
      </c>
      <c r="J1646" s="14" t="s">
        <v>17</v>
      </c>
      <c r="K1646" s="14">
        <f>I1646*3</f>
        <v>4875</v>
      </c>
      <c r="L1646" s="17"/>
    </row>
    <row r="1647" customHeight="1" spans="1:12">
      <c r="A1647" s="14"/>
      <c r="B1647" s="14" t="s">
        <v>240</v>
      </c>
      <c r="C1647" s="14" t="s">
        <v>3526</v>
      </c>
      <c r="D1647" s="13" t="s">
        <v>20</v>
      </c>
      <c r="E1647" s="14" t="s">
        <v>3525</v>
      </c>
      <c r="F1647" s="14">
        <v>4</v>
      </c>
      <c r="G1647" s="14">
        <v>65</v>
      </c>
      <c r="H1647" s="14">
        <v>25</v>
      </c>
      <c r="I1647" s="14"/>
      <c r="J1647" s="14"/>
      <c r="K1647" s="14"/>
      <c r="L1647" s="17"/>
    </row>
    <row r="1648" customHeight="1" spans="1:12">
      <c r="A1648" s="14"/>
      <c r="B1648" s="14" t="s">
        <v>243</v>
      </c>
      <c r="C1648" s="14" t="s">
        <v>3527</v>
      </c>
      <c r="D1648" s="13" t="s">
        <v>216</v>
      </c>
      <c r="E1648" s="14" t="s">
        <v>3525</v>
      </c>
      <c r="F1648" s="14">
        <v>4</v>
      </c>
      <c r="G1648" s="14">
        <v>65</v>
      </c>
      <c r="H1648" s="14">
        <v>25</v>
      </c>
      <c r="I1648" s="14"/>
      <c r="J1648" s="14"/>
      <c r="K1648" s="14"/>
      <c r="L1648" s="17"/>
    </row>
    <row r="1649" customHeight="1" spans="1:12">
      <c r="A1649" s="14"/>
      <c r="B1649" s="14" t="s">
        <v>243</v>
      </c>
      <c r="C1649" s="14" t="s">
        <v>3528</v>
      </c>
      <c r="D1649" s="13" t="s">
        <v>23</v>
      </c>
      <c r="E1649" s="14" t="s">
        <v>3525</v>
      </c>
      <c r="F1649" s="14">
        <v>4</v>
      </c>
      <c r="G1649" s="14">
        <v>65</v>
      </c>
      <c r="H1649" s="14">
        <v>25</v>
      </c>
      <c r="I1649" s="14"/>
      <c r="J1649" s="14"/>
      <c r="K1649" s="14"/>
      <c r="L1649" s="17"/>
    </row>
    <row r="1650" customHeight="1" spans="1:12">
      <c r="A1650" s="14">
        <f>MAX($A$2:A1649)+1</f>
        <v>537</v>
      </c>
      <c r="B1650" s="14" t="s">
        <v>3529</v>
      </c>
      <c r="C1650" s="22" t="s">
        <v>3530</v>
      </c>
      <c r="D1650" s="13" t="s">
        <v>15</v>
      </c>
      <c r="E1650" s="14" t="s">
        <v>3531</v>
      </c>
      <c r="F1650" s="14">
        <v>4</v>
      </c>
      <c r="G1650" s="14">
        <v>65</v>
      </c>
      <c r="H1650" s="14">
        <v>25</v>
      </c>
      <c r="I1650" s="14">
        <f>G1650*H1650</f>
        <v>1625</v>
      </c>
      <c r="J1650" s="14" t="s">
        <v>17</v>
      </c>
      <c r="K1650" s="14">
        <f>I1650*3</f>
        <v>4875</v>
      </c>
      <c r="L1650" s="17"/>
    </row>
    <row r="1651" customHeight="1" spans="1:12">
      <c r="A1651" s="14"/>
      <c r="B1651" s="14" t="s">
        <v>3532</v>
      </c>
      <c r="C1651" s="14" t="s">
        <v>3533</v>
      </c>
      <c r="D1651" s="13" t="s">
        <v>20</v>
      </c>
      <c r="E1651" s="14" t="s">
        <v>3531</v>
      </c>
      <c r="F1651" s="14">
        <v>4</v>
      </c>
      <c r="G1651" s="14">
        <v>65</v>
      </c>
      <c r="H1651" s="14">
        <v>25</v>
      </c>
      <c r="I1651" s="14"/>
      <c r="J1651" s="14"/>
      <c r="K1651" s="14"/>
      <c r="L1651" s="17"/>
    </row>
    <row r="1652" customHeight="1" spans="1:12">
      <c r="A1652" s="14"/>
      <c r="B1652" s="14" t="s">
        <v>3534</v>
      </c>
      <c r="C1652" s="14" t="s">
        <v>3535</v>
      </c>
      <c r="D1652" s="13" t="s">
        <v>23</v>
      </c>
      <c r="E1652" s="14" t="s">
        <v>3531</v>
      </c>
      <c r="F1652" s="14">
        <v>4</v>
      </c>
      <c r="G1652" s="14">
        <v>65</v>
      </c>
      <c r="H1652" s="14">
        <v>25</v>
      </c>
      <c r="I1652" s="14"/>
      <c r="J1652" s="14"/>
      <c r="K1652" s="14"/>
      <c r="L1652" s="17"/>
    </row>
    <row r="1653" customHeight="1" spans="1:12">
      <c r="A1653" s="14"/>
      <c r="B1653" s="14" t="s">
        <v>3536</v>
      </c>
      <c r="C1653" s="14" t="s">
        <v>3537</v>
      </c>
      <c r="D1653" s="13" t="s">
        <v>23</v>
      </c>
      <c r="E1653" s="14" t="s">
        <v>3531</v>
      </c>
      <c r="F1653" s="14">
        <v>4</v>
      </c>
      <c r="G1653" s="14">
        <v>65</v>
      </c>
      <c r="H1653" s="14">
        <v>25</v>
      </c>
      <c r="I1653" s="14"/>
      <c r="J1653" s="14"/>
      <c r="K1653" s="14"/>
      <c r="L1653" s="17"/>
    </row>
    <row r="1654" customHeight="1" spans="1:12">
      <c r="A1654" s="14">
        <f>MAX($A$2:A1653)+1</f>
        <v>538</v>
      </c>
      <c r="B1654" s="14" t="s">
        <v>3538</v>
      </c>
      <c r="C1654" s="22" t="s">
        <v>3539</v>
      </c>
      <c r="D1654" s="13" t="s">
        <v>15</v>
      </c>
      <c r="E1654" s="14" t="s">
        <v>3540</v>
      </c>
      <c r="F1654" s="14">
        <v>2</v>
      </c>
      <c r="G1654" s="14">
        <v>65</v>
      </c>
      <c r="H1654" s="14">
        <v>25</v>
      </c>
      <c r="I1654" s="14">
        <f>G1654*H1654</f>
        <v>1625</v>
      </c>
      <c r="J1654" s="14" t="s">
        <v>17</v>
      </c>
      <c r="K1654" s="14">
        <f>I1654*3</f>
        <v>4875</v>
      </c>
      <c r="L1654" s="17"/>
    </row>
    <row r="1655" customHeight="1" spans="1:12">
      <c r="A1655" s="14"/>
      <c r="B1655" s="14" t="s">
        <v>3541</v>
      </c>
      <c r="C1655" s="14" t="s">
        <v>3542</v>
      </c>
      <c r="D1655" s="13" t="s">
        <v>20</v>
      </c>
      <c r="E1655" s="14" t="s">
        <v>3540</v>
      </c>
      <c r="F1655" s="14">
        <v>2</v>
      </c>
      <c r="G1655" s="14">
        <v>65</v>
      </c>
      <c r="H1655" s="14">
        <v>25</v>
      </c>
      <c r="I1655" s="14"/>
      <c r="J1655" s="14"/>
      <c r="K1655" s="14"/>
      <c r="L1655" s="17"/>
    </row>
    <row r="1656" customHeight="1" spans="1:12">
      <c r="A1656" s="14">
        <f>MAX($A$2:A1655)+1</f>
        <v>539</v>
      </c>
      <c r="B1656" s="14" t="s">
        <v>837</v>
      </c>
      <c r="C1656" s="22" t="s">
        <v>3543</v>
      </c>
      <c r="D1656" s="13" t="s">
        <v>15</v>
      </c>
      <c r="E1656" s="14" t="s">
        <v>3544</v>
      </c>
      <c r="F1656" s="14">
        <v>4</v>
      </c>
      <c r="G1656" s="14">
        <v>65</v>
      </c>
      <c r="H1656" s="14">
        <v>25</v>
      </c>
      <c r="I1656" s="14">
        <f>G1656*H1656</f>
        <v>1625</v>
      </c>
      <c r="J1656" s="14" t="s">
        <v>17</v>
      </c>
      <c r="K1656" s="14">
        <f>I1656*3</f>
        <v>4875</v>
      </c>
      <c r="L1656" s="17"/>
    </row>
    <row r="1657" customHeight="1" spans="1:12">
      <c r="A1657" s="14"/>
      <c r="B1657" s="14" t="s">
        <v>3545</v>
      </c>
      <c r="C1657" s="14" t="s">
        <v>3546</v>
      </c>
      <c r="D1657" s="13" t="s">
        <v>20</v>
      </c>
      <c r="E1657" s="14" t="s">
        <v>3544</v>
      </c>
      <c r="F1657" s="14">
        <v>4</v>
      </c>
      <c r="G1657" s="14">
        <v>65</v>
      </c>
      <c r="H1657" s="14">
        <v>25</v>
      </c>
      <c r="I1657" s="14"/>
      <c r="J1657" s="14"/>
      <c r="K1657" s="14"/>
      <c r="L1657" s="17"/>
    </row>
    <row r="1658" customHeight="1" spans="1:12">
      <c r="A1658" s="14"/>
      <c r="B1658" s="14" t="s">
        <v>3547</v>
      </c>
      <c r="C1658" s="14" t="s">
        <v>3548</v>
      </c>
      <c r="D1658" s="13" t="s">
        <v>23</v>
      </c>
      <c r="E1658" s="14" t="s">
        <v>3544</v>
      </c>
      <c r="F1658" s="14">
        <v>4</v>
      </c>
      <c r="G1658" s="14">
        <v>65</v>
      </c>
      <c r="H1658" s="14">
        <v>25</v>
      </c>
      <c r="I1658" s="14"/>
      <c r="J1658" s="14"/>
      <c r="K1658" s="14"/>
      <c r="L1658" s="17"/>
    </row>
    <row r="1659" customHeight="1" spans="1:12">
      <c r="A1659" s="14"/>
      <c r="B1659" s="14" t="s">
        <v>3549</v>
      </c>
      <c r="C1659" s="14" t="s">
        <v>3550</v>
      </c>
      <c r="D1659" s="13" t="s">
        <v>23</v>
      </c>
      <c r="E1659" s="14" t="s">
        <v>3544</v>
      </c>
      <c r="F1659" s="14">
        <v>4</v>
      </c>
      <c r="G1659" s="14">
        <v>65</v>
      </c>
      <c r="H1659" s="14">
        <v>25</v>
      </c>
      <c r="I1659" s="14"/>
      <c r="J1659" s="14"/>
      <c r="K1659" s="14"/>
      <c r="L1659" s="17"/>
    </row>
    <row r="1660" customHeight="1" spans="1:12">
      <c r="A1660" s="14">
        <f>MAX($A$2:A1659)+1</f>
        <v>540</v>
      </c>
      <c r="B1660" s="14" t="s">
        <v>1548</v>
      </c>
      <c r="C1660" s="22" t="s">
        <v>3551</v>
      </c>
      <c r="D1660" s="13" t="s">
        <v>15</v>
      </c>
      <c r="E1660" s="14" t="s">
        <v>3552</v>
      </c>
      <c r="F1660" s="14">
        <v>3</v>
      </c>
      <c r="G1660" s="14">
        <v>65</v>
      </c>
      <c r="H1660" s="14">
        <v>25</v>
      </c>
      <c r="I1660" s="14">
        <f>G1660*H1660</f>
        <v>1625</v>
      </c>
      <c r="J1660" s="14" t="s">
        <v>17</v>
      </c>
      <c r="K1660" s="14">
        <f>I1660*3</f>
        <v>4875</v>
      </c>
      <c r="L1660" s="17"/>
    </row>
    <row r="1661" customHeight="1" spans="1:12">
      <c r="A1661" s="14"/>
      <c r="B1661" s="14" t="s">
        <v>2280</v>
      </c>
      <c r="C1661" s="14" t="s">
        <v>3553</v>
      </c>
      <c r="D1661" s="13" t="s">
        <v>20</v>
      </c>
      <c r="E1661" s="14" t="s">
        <v>3552</v>
      </c>
      <c r="F1661" s="14">
        <v>3</v>
      </c>
      <c r="G1661" s="14">
        <v>65</v>
      </c>
      <c r="H1661" s="14">
        <v>25</v>
      </c>
      <c r="I1661" s="14"/>
      <c r="J1661" s="14"/>
      <c r="K1661" s="14"/>
      <c r="L1661" s="17"/>
    </row>
    <row r="1662" customHeight="1" spans="1:12">
      <c r="A1662" s="14"/>
      <c r="B1662" s="14" t="s">
        <v>3554</v>
      </c>
      <c r="C1662" s="14" t="s">
        <v>3555</v>
      </c>
      <c r="D1662" s="13" t="s">
        <v>23</v>
      </c>
      <c r="E1662" s="14" t="s">
        <v>3552</v>
      </c>
      <c r="F1662" s="14">
        <v>3</v>
      </c>
      <c r="G1662" s="14">
        <v>65</v>
      </c>
      <c r="H1662" s="14">
        <v>25</v>
      </c>
      <c r="I1662" s="14"/>
      <c r="J1662" s="14"/>
      <c r="K1662" s="14"/>
      <c r="L1662" s="17"/>
    </row>
    <row r="1663" customHeight="1" spans="1:12">
      <c r="A1663" s="14">
        <f>MAX($A$2:A1662)+1</f>
        <v>541</v>
      </c>
      <c r="B1663" s="14" t="s">
        <v>3556</v>
      </c>
      <c r="C1663" s="22" t="s">
        <v>3557</v>
      </c>
      <c r="D1663" s="13" t="s">
        <v>15</v>
      </c>
      <c r="E1663" s="14" t="s">
        <v>3558</v>
      </c>
      <c r="F1663" s="14">
        <v>3</v>
      </c>
      <c r="G1663" s="14">
        <v>65</v>
      </c>
      <c r="H1663" s="14">
        <v>25</v>
      </c>
      <c r="I1663" s="14">
        <f>G1663*H1663</f>
        <v>1625</v>
      </c>
      <c r="J1663" s="14" t="s">
        <v>17</v>
      </c>
      <c r="K1663" s="14">
        <f>I1663*3</f>
        <v>4875</v>
      </c>
      <c r="L1663" s="17"/>
    </row>
    <row r="1664" customHeight="1" spans="1:12">
      <c r="A1664" s="14"/>
      <c r="B1664" s="14" t="s">
        <v>975</v>
      </c>
      <c r="C1664" s="14" t="s">
        <v>3559</v>
      </c>
      <c r="D1664" s="13" t="s">
        <v>20</v>
      </c>
      <c r="E1664" s="14" t="s">
        <v>3558</v>
      </c>
      <c r="F1664" s="14">
        <v>3</v>
      </c>
      <c r="G1664" s="14">
        <v>65</v>
      </c>
      <c r="H1664" s="14">
        <v>25</v>
      </c>
      <c r="I1664" s="14"/>
      <c r="J1664" s="14"/>
      <c r="K1664" s="14"/>
      <c r="L1664" s="17"/>
    </row>
    <row r="1665" customHeight="1" spans="1:12">
      <c r="A1665" s="14"/>
      <c r="B1665" s="14" t="s">
        <v>3560</v>
      </c>
      <c r="C1665" s="14" t="s">
        <v>3561</v>
      </c>
      <c r="D1665" s="13" t="s">
        <v>23</v>
      </c>
      <c r="E1665" s="14" t="s">
        <v>3558</v>
      </c>
      <c r="F1665" s="14">
        <v>3</v>
      </c>
      <c r="G1665" s="14">
        <v>65</v>
      </c>
      <c r="H1665" s="14">
        <v>25</v>
      </c>
      <c r="I1665" s="14"/>
      <c r="J1665" s="14"/>
      <c r="K1665" s="14"/>
      <c r="L1665" s="17"/>
    </row>
    <row r="1666" customHeight="1" spans="1:12">
      <c r="A1666" s="14"/>
      <c r="B1666" s="14" t="s">
        <v>3562</v>
      </c>
      <c r="C1666" s="14" t="s">
        <v>3563</v>
      </c>
      <c r="D1666" s="13" t="s">
        <v>23</v>
      </c>
      <c r="E1666" s="14" t="s">
        <v>3558</v>
      </c>
      <c r="F1666" s="14">
        <v>3</v>
      </c>
      <c r="G1666" s="14">
        <v>65</v>
      </c>
      <c r="H1666" s="14">
        <v>25</v>
      </c>
      <c r="I1666" s="14"/>
      <c r="J1666" s="14"/>
      <c r="K1666" s="14"/>
      <c r="L1666" s="17"/>
    </row>
    <row r="1667" customHeight="1" spans="1:12">
      <c r="A1667" s="14">
        <f>MAX($A$2:A1666)+1</f>
        <v>542</v>
      </c>
      <c r="B1667" s="14" t="s">
        <v>2176</v>
      </c>
      <c r="C1667" s="22" t="s">
        <v>3564</v>
      </c>
      <c r="D1667" s="13" t="s">
        <v>15</v>
      </c>
      <c r="E1667" s="14" t="s">
        <v>3565</v>
      </c>
      <c r="F1667" s="14">
        <v>3</v>
      </c>
      <c r="G1667" s="14">
        <v>65</v>
      </c>
      <c r="H1667" s="14">
        <v>25</v>
      </c>
      <c r="I1667" s="14">
        <f>G1667*H1667</f>
        <v>1625</v>
      </c>
      <c r="J1667" s="14" t="s">
        <v>17</v>
      </c>
      <c r="K1667" s="14">
        <f>I1667*3</f>
        <v>4875</v>
      </c>
      <c r="L1667" s="17"/>
    </row>
    <row r="1668" customHeight="1" spans="1:12">
      <c r="A1668" s="14"/>
      <c r="B1668" s="14" t="s">
        <v>3566</v>
      </c>
      <c r="C1668" s="14" t="s">
        <v>3567</v>
      </c>
      <c r="D1668" s="13" t="s">
        <v>20</v>
      </c>
      <c r="E1668" s="14" t="s">
        <v>3565</v>
      </c>
      <c r="F1668" s="14">
        <v>3</v>
      </c>
      <c r="G1668" s="14">
        <v>65</v>
      </c>
      <c r="H1668" s="14">
        <v>25</v>
      </c>
      <c r="I1668" s="14"/>
      <c r="J1668" s="14"/>
      <c r="K1668" s="14"/>
      <c r="L1668" s="17"/>
    </row>
    <row r="1669" customHeight="1" spans="1:12">
      <c r="A1669" s="14"/>
      <c r="B1669" s="14" t="s">
        <v>3568</v>
      </c>
      <c r="C1669" s="14" t="s">
        <v>3569</v>
      </c>
      <c r="D1669" s="13" t="s">
        <v>23</v>
      </c>
      <c r="E1669" s="14" t="s">
        <v>3565</v>
      </c>
      <c r="F1669" s="14">
        <v>3</v>
      </c>
      <c r="G1669" s="14">
        <v>65</v>
      </c>
      <c r="H1669" s="14">
        <v>25</v>
      </c>
      <c r="I1669" s="14"/>
      <c r="J1669" s="14"/>
      <c r="K1669" s="14"/>
      <c r="L1669" s="17"/>
    </row>
    <row r="1670" customHeight="1" spans="1:12">
      <c r="A1670" s="14">
        <f>MAX($A$2:A1669)+1</f>
        <v>543</v>
      </c>
      <c r="B1670" s="14" t="s">
        <v>3570</v>
      </c>
      <c r="C1670" s="22" t="s">
        <v>3571</v>
      </c>
      <c r="D1670" s="13" t="s">
        <v>15</v>
      </c>
      <c r="E1670" s="14" t="s">
        <v>3572</v>
      </c>
      <c r="F1670" s="14">
        <v>3</v>
      </c>
      <c r="G1670" s="14">
        <v>65</v>
      </c>
      <c r="H1670" s="14">
        <v>25</v>
      </c>
      <c r="I1670" s="14">
        <f t="shared" ref="I1670:I1675" si="149">G1670*H1670</f>
        <v>1625</v>
      </c>
      <c r="J1670" s="14" t="s">
        <v>17</v>
      </c>
      <c r="K1670" s="14">
        <f t="shared" ref="K1670:K1675" si="150">I1670*3</f>
        <v>4875</v>
      </c>
      <c r="L1670" s="17"/>
    </row>
    <row r="1671" customHeight="1" spans="1:12">
      <c r="A1671" s="14"/>
      <c r="B1671" s="14" t="s">
        <v>463</v>
      </c>
      <c r="C1671" s="14" t="s">
        <v>3573</v>
      </c>
      <c r="D1671" s="13" t="s">
        <v>20</v>
      </c>
      <c r="E1671" s="14" t="s">
        <v>3572</v>
      </c>
      <c r="F1671" s="14">
        <v>3</v>
      </c>
      <c r="G1671" s="14">
        <v>65</v>
      </c>
      <c r="H1671" s="14">
        <v>25</v>
      </c>
      <c r="I1671" s="14"/>
      <c r="J1671" s="14"/>
      <c r="K1671" s="14"/>
      <c r="L1671" s="17"/>
    </row>
    <row r="1672" customHeight="1" spans="1:12">
      <c r="A1672" s="14"/>
      <c r="B1672" s="14" t="s">
        <v>463</v>
      </c>
      <c r="C1672" s="14" t="s">
        <v>3574</v>
      </c>
      <c r="D1672" s="13" t="s">
        <v>23</v>
      </c>
      <c r="E1672" s="14" t="s">
        <v>3572</v>
      </c>
      <c r="F1672" s="14">
        <v>3</v>
      </c>
      <c r="G1672" s="14">
        <v>65</v>
      </c>
      <c r="H1672" s="14">
        <v>25</v>
      </c>
      <c r="I1672" s="14"/>
      <c r="J1672" s="14"/>
      <c r="K1672" s="14"/>
      <c r="L1672" s="17"/>
    </row>
    <row r="1673" customHeight="1" spans="1:12">
      <c r="A1673" s="14">
        <f>MAX($A$2:A1672)+1</f>
        <v>544</v>
      </c>
      <c r="B1673" s="14" t="s">
        <v>3575</v>
      </c>
      <c r="C1673" s="22" t="s">
        <v>3576</v>
      </c>
      <c r="D1673" s="13" t="s">
        <v>15</v>
      </c>
      <c r="E1673" s="14" t="s">
        <v>3577</v>
      </c>
      <c r="F1673" s="14">
        <v>2</v>
      </c>
      <c r="G1673" s="14">
        <v>65</v>
      </c>
      <c r="H1673" s="14">
        <v>25</v>
      </c>
      <c r="I1673" s="14">
        <f t="shared" si="149"/>
        <v>1625</v>
      </c>
      <c r="J1673" s="14" t="s">
        <v>17</v>
      </c>
      <c r="K1673" s="14">
        <f t="shared" si="150"/>
        <v>4875</v>
      </c>
      <c r="L1673" s="17"/>
    </row>
    <row r="1674" customHeight="1" spans="1:12">
      <c r="A1674" s="14"/>
      <c r="B1674" s="14" t="s">
        <v>3578</v>
      </c>
      <c r="C1674" s="14" t="s">
        <v>3579</v>
      </c>
      <c r="D1674" s="13" t="s">
        <v>20</v>
      </c>
      <c r="E1674" s="14" t="s">
        <v>3577</v>
      </c>
      <c r="F1674" s="14">
        <v>2</v>
      </c>
      <c r="G1674" s="14">
        <v>65</v>
      </c>
      <c r="H1674" s="14">
        <v>25</v>
      </c>
      <c r="I1674" s="14"/>
      <c r="J1674" s="14"/>
      <c r="K1674" s="14"/>
      <c r="L1674" s="17"/>
    </row>
    <row r="1675" customHeight="1" spans="1:12">
      <c r="A1675" s="14">
        <f>MAX($A$2:A1674)+1</f>
        <v>545</v>
      </c>
      <c r="B1675" s="14" t="s">
        <v>3580</v>
      </c>
      <c r="C1675" s="22" t="s">
        <v>3581</v>
      </c>
      <c r="D1675" s="13" t="s">
        <v>15</v>
      </c>
      <c r="E1675" s="14" t="s">
        <v>3582</v>
      </c>
      <c r="F1675" s="14">
        <v>2</v>
      </c>
      <c r="G1675" s="14">
        <v>65</v>
      </c>
      <c r="H1675" s="14">
        <v>25</v>
      </c>
      <c r="I1675" s="14">
        <f t="shared" si="149"/>
        <v>1625</v>
      </c>
      <c r="J1675" s="14" t="s">
        <v>17</v>
      </c>
      <c r="K1675" s="14">
        <f t="shared" si="150"/>
        <v>4875</v>
      </c>
      <c r="L1675" s="17" t="s">
        <v>3583</v>
      </c>
    </row>
    <row r="1676" customHeight="1" spans="1:12">
      <c r="A1676" s="14"/>
      <c r="B1676" s="14" t="s">
        <v>3584</v>
      </c>
      <c r="C1676" s="14" t="s">
        <v>3585</v>
      </c>
      <c r="D1676" s="13" t="s">
        <v>20</v>
      </c>
      <c r="E1676" s="14" t="s">
        <v>3582</v>
      </c>
      <c r="F1676" s="14">
        <v>2</v>
      </c>
      <c r="G1676" s="14">
        <v>65</v>
      </c>
      <c r="H1676" s="14">
        <v>25</v>
      </c>
      <c r="I1676" s="14"/>
      <c r="J1676" s="14"/>
      <c r="K1676" s="14"/>
      <c r="L1676" s="17"/>
    </row>
    <row r="1677" customHeight="1" spans="1:12">
      <c r="A1677" s="14">
        <f>MAX($A$2:A1676)+1</f>
        <v>546</v>
      </c>
      <c r="B1677" s="14" t="s">
        <v>3586</v>
      </c>
      <c r="C1677" s="22" t="s">
        <v>3587</v>
      </c>
      <c r="D1677" s="13" t="s">
        <v>15</v>
      </c>
      <c r="E1677" s="14" t="s">
        <v>3588</v>
      </c>
      <c r="F1677" s="14">
        <v>5</v>
      </c>
      <c r="G1677" s="14">
        <v>65</v>
      </c>
      <c r="H1677" s="14">
        <v>25</v>
      </c>
      <c r="I1677" s="14">
        <f>G1677*H1677</f>
        <v>1625</v>
      </c>
      <c r="J1677" s="14" t="s">
        <v>17</v>
      </c>
      <c r="K1677" s="14">
        <f>I1677*3</f>
        <v>4875</v>
      </c>
      <c r="L1677" s="17"/>
    </row>
    <row r="1678" customHeight="1" spans="1:12">
      <c r="A1678" s="14"/>
      <c r="B1678" s="14" t="s">
        <v>2484</v>
      </c>
      <c r="C1678" s="14" t="s">
        <v>3390</v>
      </c>
      <c r="D1678" s="13" t="s">
        <v>20</v>
      </c>
      <c r="E1678" s="14" t="s">
        <v>3588</v>
      </c>
      <c r="F1678" s="14">
        <v>5</v>
      </c>
      <c r="G1678" s="14">
        <v>65</v>
      </c>
      <c r="H1678" s="14">
        <v>25</v>
      </c>
      <c r="I1678" s="14"/>
      <c r="J1678" s="14"/>
      <c r="K1678" s="14"/>
      <c r="L1678" s="17"/>
    </row>
    <row r="1679" customHeight="1" spans="1:12">
      <c r="A1679" s="14"/>
      <c r="B1679" s="14" t="s">
        <v>1909</v>
      </c>
      <c r="C1679" s="14" t="s">
        <v>284</v>
      </c>
      <c r="D1679" s="13" t="s">
        <v>23</v>
      </c>
      <c r="E1679" s="14" t="s">
        <v>3588</v>
      </c>
      <c r="F1679" s="14">
        <v>5</v>
      </c>
      <c r="G1679" s="14">
        <v>65</v>
      </c>
      <c r="H1679" s="14">
        <v>25</v>
      </c>
      <c r="I1679" s="14"/>
      <c r="J1679" s="14"/>
      <c r="K1679" s="14"/>
      <c r="L1679" s="17"/>
    </row>
    <row r="1680" customHeight="1" spans="1:12">
      <c r="A1680" s="14"/>
      <c r="B1680" s="14" t="s">
        <v>506</v>
      </c>
      <c r="C1680" s="14" t="s">
        <v>3589</v>
      </c>
      <c r="D1680" s="13" t="s">
        <v>23</v>
      </c>
      <c r="E1680" s="14" t="s">
        <v>3588</v>
      </c>
      <c r="F1680" s="14">
        <v>5</v>
      </c>
      <c r="G1680" s="14">
        <v>65</v>
      </c>
      <c r="H1680" s="14">
        <v>25</v>
      </c>
      <c r="I1680" s="14"/>
      <c r="J1680" s="14"/>
      <c r="K1680" s="14"/>
      <c r="L1680" s="17"/>
    </row>
    <row r="1681" customHeight="1" spans="1:12">
      <c r="A1681" s="14"/>
      <c r="B1681" s="14" t="s">
        <v>352</v>
      </c>
      <c r="C1681" s="14" t="s">
        <v>3590</v>
      </c>
      <c r="D1681" s="13" t="s">
        <v>23</v>
      </c>
      <c r="E1681" s="14" t="s">
        <v>3588</v>
      </c>
      <c r="F1681" s="14">
        <v>5</v>
      </c>
      <c r="G1681" s="14">
        <v>65</v>
      </c>
      <c r="H1681" s="14">
        <v>25</v>
      </c>
      <c r="I1681" s="14"/>
      <c r="J1681" s="14"/>
      <c r="K1681" s="14"/>
      <c r="L1681" s="17"/>
    </row>
    <row r="1682" customHeight="1" spans="1:12">
      <c r="A1682" s="14">
        <f>MAX($A$2:A1681)+1</f>
        <v>547</v>
      </c>
      <c r="B1682" s="14" t="s">
        <v>2298</v>
      </c>
      <c r="C1682" s="22" t="s">
        <v>3591</v>
      </c>
      <c r="D1682" s="13" t="s">
        <v>15</v>
      </c>
      <c r="E1682" s="14" t="s">
        <v>3592</v>
      </c>
      <c r="F1682" s="14">
        <v>1</v>
      </c>
      <c r="G1682" s="14">
        <v>35</v>
      </c>
      <c r="H1682" s="14">
        <v>25</v>
      </c>
      <c r="I1682" s="14">
        <f t="shared" ref="I1682:I1687" si="151">G1682*H1682</f>
        <v>875</v>
      </c>
      <c r="J1682" s="14" t="s">
        <v>17</v>
      </c>
      <c r="K1682" s="14">
        <f t="shared" ref="K1682:K1687" si="152">I1682*3</f>
        <v>2625</v>
      </c>
      <c r="L1682" s="17"/>
    </row>
    <row r="1683" customHeight="1" spans="1:12">
      <c r="A1683" s="14">
        <f>MAX($A$2:A1682)+1</f>
        <v>548</v>
      </c>
      <c r="B1683" s="14" t="s">
        <v>3593</v>
      </c>
      <c r="C1683" s="22" t="s">
        <v>3594</v>
      </c>
      <c r="D1683" s="13" t="s">
        <v>15</v>
      </c>
      <c r="E1683" s="14" t="s">
        <v>3595</v>
      </c>
      <c r="F1683" s="14">
        <v>3</v>
      </c>
      <c r="G1683" s="14">
        <v>65</v>
      </c>
      <c r="H1683" s="14">
        <v>25</v>
      </c>
      <c r="I1683" s="14">
        <f t="shared" si="151"/>
        <v>1625</v>
      </c>
      <c r="J1683" s="14" t="s">
        <v>17</v>
      </c>
      <c r="K1683" s="14">
        <f>ROUND(I1683*(30/31+2),2)</f>
        <v>4822.58</v>
      </c>
      <c r="L1683" s="17" t="s">
        <v>981</v>
      </c>
    </row>
    <row r="1684" customHeight="1" spans="1:12">
      <c r="A1684" s="14"/>
      <c r="B1684" s="14" t="s">
        <v>3596</v>
      </c>
      <c r="C1684" s="14" t="s">
        <v>3597</v>
      </c>
      <c r="D1684" s="13" t="s">
        <v>20</v>
      </c>
      <c r="E1684" s="14" t="s">
        <v>3595</v>
      </c>
      <c r="F1684" s="14">
        <v>3</v>
      </c>
      <c r="G1684" s="14">
        <v>65</v>
      </c>
      <c r="H1684" s="14">
        <v>25</v>
      </c>
      <c r="I1684" s="14"/>
      <c r="J1684" s="14"/>
      <c r="K1684" s="14"/>
      <c r="L1684" s="17"/>
    </row>
    <row r="1685" customHeight="1" spans="1:12">
      <c r="A1685" s="14"/>
      <c r="B1685" s="14" t="s">
        <v>3328</v>
      </c>
      <c r="C1685" s="14" t="s">
        <v>3598</v>
      </c>
      <c r="D1685" s="13" t="s">
        <v>23</v>
      </c>
      <c r="E1685" s="14" t="s">
        <v>3595</v>
      </c>
      <c r="F1685" s="14">
        <v>3</v>
      </c>
      <c r="G1685" s="14">
        <v>65</v>
      </c>
      <c r="H1685" s="14">
        <v>25</v>
      </c>
      <c r="I1685" s="14"/>
      <c r="J1685" s="14"/>
      <c r="K1685" s="14"/>
      <c r="L1685" s="17"/>
    </row>
    <row r="1686" customHeight="1" spans="1:12">
      <c r="A1686" s="14">
        <f>MAX($A$2:A1685)+1</f>
        <v>549</v>
      </c>
      <c r="B1686" s="14" t="s">
        <v>1978</v>
      </c>
      <c r="C1686" s="22" t="s">
        <v>3599</v>
      </c>
      <c r="D1686" s="13" t="s">
        <v>15</v>
      </c>
      <c r="E1686" s="14" t="s">
        <v>3600</v>
      </c>
      <c r="F1686" s="14">
        <v>1</v>
      </c>
      <c r="G1686" s="14">
        <v>35</v>
      </c>
      <c r="H1686" s="14">
        <v>25</v>
      </c>
      <c r="I1686" s="14">
        <f t="shared" si="151"/>
        <v>875</v>
      </c>
      <c r="J1686" s="14" t="s">
        <v>17</v>
      </c>
      <c r="K1686" s="14">
        <f t="shared" si="152"/>
        <v>2625</v>
      </c>
      <c r="L1686" s="17"/>
    </row>
    <row r="1687" customHeight="1" spans="1:12">
      <c r="A1687" s="14">
        <f>MAX($A$2:A1686)+1</f>
        <v>550</v>
      </c>
      <c r="B1687" s="14" t="s">
        <v>3601</v>
      </c>
      <c r="C1687" s="22" t="s">
        <v>3602</v>
      </c>
      <c r="D1687" s="13" t="s">
        <v>15</v>
      </c>
      <c r="E1687" s="14" t="s">
        <v>3603</v>
      </c>
      <c r="F1687" s="14">
        <v>3</v>
      </c>
      <c r="G1687" s="14">
        <v>65</v>
      </c>
      <c r="H1687" s="14">
        <v>25</v>
      </c>
      <c r="I1687" s="14">
        <f t="shared" si="151"/>
        <v>1625</v>
      </c>
      <c r="J1687" s="14" t="s">
        <v>17</v>
      </c>
      <c r="K1687" s="14">
        <f t="shared" si="152"/>
        <v>4875</v>
      </c>
      <c r="L1687" s="17"/>
    </row>
    <row r="1688" customHeight="1" spans="1:12">
      <c r="A1688" s="14"/>
      <c r="B1688" s="14" t="s">
        <v>3604</v>
      </c>
      <c r="C1688" s="14" t="s">
        <v>3605</v>
      </c>
      <c r="D1688" s="13" t="s">
        <v>20</v>
      </c>
      <c r="E1688" s="14" t="s">
        <v>3603</v>
      </c>
      <c r="F1688" s="14">
        <v>3</v>
      </c>
      <c r="G1688" s="14">
        <v>65</v>
      </c>
      <c r="H1688" s="14">
        <v>25</v>
      </c>
      <c r="I1688" s="14"/>
      <c r="J1688" s="14"/>
      <c r="K1688" s="14"/>
      <c r="L1688" s="17"/>
    </row>
    <row r="1689" customHeight="1" spans="1:12">
      <c r="A1689" s="14"/>
      <c r="B1689" s="14" t="s">
        <v>3606</v>
      </c>
      <c r="C1689" s="14" t="s">
        <v>2228</v>
      </c>
      <c r="D1689" s="13" t="s">
        <v>23</v>
      </c>
      <c r="E1689" s="14" t="s">
        <v>3603</v>
      </c>
      <c r="F1689" s="14">
        <v>3</v>
      </c>
      <c r="G1689" s="14">
        <v>65</v>
      </c>
      <c r="H1689" s="14">
        <v>25</v>
      </c>
      <c r="I1689" s="14"/>
      <c r="J1689" s="14"/>
      <c r="K1689" s="14"/>
      <c r="L1689" s="17"/>
    </row>
    <row r="1690" spans="1:12">
      <c r="A1690" s="14">
        <f>MAX($A$2:A1689)+1</f>
        <v>551</v>
      </c>
      <c r="B1690" s="14" t="s">
        <v>3607</v>
      </c>
      <c r="C1690" s="22" t="s">
        <v>3608</v>
      </c>
      <c r="D1690" s="13" t="s">
        <v>15</v>
      </c>
      <c r="E1690" s="14" t="s">
        <v>3609</v>
      </c>
      <c r="F1690" s="14">
        <v>1</v>
      </c>
      <c r="G1690" s="14">
        <v>35</v>
      </c>
      <c r="H1690" s="14">
        <v>25</v>
      </c>
      <c r="I1690" s="14">
        <f t="shared" ref="I1690:I1695" si="153">G1690*H1690</f>
        <v>875</v>
      </c>
      <c r="J1690" s="14" t="s">
        <v>17</v>
      </c>
      <c r="K1690" s="14">
        <f>I1690*3</f>
        <v>2625</v>
      </c>
      <c r="L1690" s="17"/>
    </row>
    <row r="1691" customHeight="1" spans="1:12">
      <c r="A1691" s="14">
        <f>MAX($A$2:A1690)+1</f>
        <v>552</v>
      </c>
      <c r="B1691" s="14" t="s">
        <v>3610</v>
      </c>
      <c r="C1691" s="22" t="s">
        <v>3611</v>
      </c>
      <c r="D1691" s="13" t="s">
        <v>15</v>
      </c>
      <c r="E1691" s="14" t="s">
        <v>3612</v>
      </c>
      <c r="F1691" s="14">
        <v>4</v>
      </c>
      <c r="G1691" s="14">
        <v>65</v>
      </c>
      <c r="H1691" s="14">
        <v>25</v>
      </c>
      <c r="I1691" s="14">
        <f t="shared" si="153"/>
        <v>1625</v>
      </c>
      <c r="J1691" s="14" t="s">
        <v>17</v>
      </c>
      <c r="K1691" s="14">
        <f>I1691*3</f>
        <v>4875</v>
      </c>
      <c r="L1691" s="17"/>
    </row>
    <row r="1692" customHeight="1" spans="1:12">
      <c r="A1692" s="14"/>
      <c r="B1692" s="14" t="s">
        <v>3613</v>
      </c>
      <c r="C1692" s="14" t="s">
        <v>3614</v>
      </c>
      <c r="D1692" s="13" t="s">
        <v>20</v>
      </c>
      <c r="E1692" s="14" t="s">
        <v>3612</v>
      </c>
      <c r="F1692" s="14">
        <v>4</v>
      </c>
      <c r="G1692" s="14">
        <v>65</v>
      </c>
      <c r="H1692" s="14">
        <v>25</v>
      </c>
      <c r="I1692" s="14"/>
      <c r="J1692" s="14"/>
      <c r="K1692" s="14"/>
      <c r="L1692" s="17"/>
    </row>
    <row r="1693" customHeight="1" spans="1:12">
      <c r="A1693" s="14"/>
      <c r="B1693" s="14" t="s">
        <v>42</v>
      </c>
      <c r="C1693" s="14" t="s">
        <v>3615</v>
      </c>
      <c r="D1693" s="13" t="s">
        <v>23</v>
      </c>
      <c r="E1693" s="14" t="s">
        <v>3612</v>
      </c>
      <c r="F1693" s="14">
        <v>4</v>
      </c>
      <c r="G1693" s="14">
        <v>65</v>
      </c>
      <c r="H1693" s="14">
        <v>25</v>
      </c>
      <c r="I1693" s="14"/>
      <c r="J1693" s="14"/>
      <c r="K1693" s="14"/>
      <c r="L1693" s="17"/>
    </row>
    <row r="1694" customHeight="1" spans="1:12">
      <c r="A1694" s="14"/>
      <c r="B1694" s="14" t="s">
        <v>42</v>
      </c>
      <c r="C1694" s="14" t="s">
        <v>3616</v>
      </c>
      <c r="D1694" s="13" t="s">
        <v>23</v>
      </c>
      <c r="E1694" s="14" t="s">
        <v>3612</v>
      </c>
      <c r="F1694" s="14">
        <v>4</v>
      </c>
      <c r="G1694" s="14">
        <v>65</v>
      </c>
      <c r="H1694" s="14">
        <v>25</v>
      </c>
      <c r="I1694" s="14"/>
      <c r="J1694" s="14"/>
      <c r="K1694" s="14"/>
      <c r="L1694" s="17"/>
    </row>
    <row r="1695" customHeight="1" spans="1:12">
      <c r="A1695" s="14">
        <f>MAX($A$2:A1694)+1</f>
        <v>553</v>
      </c>
      <c r="B1695" s="14" t="s">
        <v>3617</v>
      </c>
      <c r="C1695" s="22" t="s">
        <v>3618</v>
      </c>
      <c r="D1695" s="13" t="s">
        <v>15</v>
      </c>
      <c r="E1695" s="14" t="s">
        <v>3619</v>
      </c>
      <c r="F1695" s="14">
        <v>3</v>
      </c>
      <c r="G1695" s="14">
        <v>65</v>
      </c>
      <c r="H1695" s="14">
        <v>25</v>
      </c>
      <c r="I1695" s="14">
        <f t="shared" si="153"/>
        <v>1625</v>
      </c>
      <c r="J1695" s="14" t="s">
        <v>17</v>
      </c>
      <c r="K1695" s="14">
        <f>I1695*3</f>
        <v>4875</v>
      </c>
      <c r="L1695" s="17"/>
    </row>
    <row r="1696" customHeight="1" spans="1:12">
      <c r="A1696" s="14"/>
      <c r="B1696" s="14" t="s">
        <v>3620</v>
      </c>
      <c r="C1696" s="14" t="s">
        <v>3621</v>
      </c>
      <c r="D1696" s="13" t="s">
        <v>20</v>
      </c>
      <c r="E1696" s="14" t="s">
        <v>3619</v>
      </c>
      <c r="F1696" s="14">
        <v>3</v>
      </c>
      <c r="G1696" s="14">
        <v>65</v>
      </c>
      <c r="H1696" s="14">
        <v>25</v>
      </c>
      <c r="I1696" s="14"/>
      <c r="J1696" s="14"/>
      <c r="K1696" s="14"/>
      <c r="L1696" s="17"/>
    </row>
    <row r="1697" customHeight="1" spans="1:12">
      <c r="A1697" s="14"/>
      <c r="B1697" s="14" t="s">
        <v>3622</v>
      </c>
      <c r="C1697" s="14" t="s">
        <v>3623</v>
      </c>
      <c r="D1697" s="13" t="s">
        <v>23</v>
      </c>
      <c r="E1697" s="14" t="s">
        <v>3619</v>
      </c>
      <c r="F1697" s="14">
        <v>3</v>
      </c>
      <c r="G1697" s="14">
        <v>65</v>
      </c>
      <c r="H1697" s="14">
        <v>25</v>
      </c>
      <c r="I1697" s="14"/>
      <c r="J1697" s="14"/>
      <c r="K1697" s="14"/>
      <c r="L1697" s="17"/>
    </row>
    <row r="1698" customHeight="1" spans="1:12">
      <c r="A1698" s="14">
        <f>MAX($A$2:A1697)+1</f>
        <v>554</v>
      </c>
      <c r="B1698" s="14" t="s">
        <v>3624</v>
      </c>
      <c r="C1698" s="22" t="s">
        <v>3625</v>
      </c>
      <c r="D1698" s="13" t="s">
        <v>15</v>
      </c>
      <c r="E1698" s="14" t="s">
        <v>3626</v>
      </c>
      <c r="F1698" s="14">
        <v>2</v>
      </c>
      <c r="G1698" s="14">
        <v>65</v>
      </c>
      <c r="H1698" s="14">
        <v>25</v>
      </c>
      <c r="I1698" s="14">
        <f>G1698*H1698</f>
        <v>1625</v>
      </c>
      <c r="J1698" s="14" t="s">
        <v>17</v>
      </c>
      <c r="K1698" s="14">
        <f>I1698*3</f>
        <v>4875</v>
      </c>
      <c r="L1698" s="17"/>
    </row>
    <row r="1699" customHeight="1" spans="1:12">
      <c r="A1699" s="14"/>
      <c r="B1699" s="14" t="s">
        <v>2045</v>
      </c>
      <c r="C1699" s="14" t="s">
        <v>3627</v>
      </c>
      <c r="D1699" s="13" t="s">
        <v>20</v>
      </c>
      <c r="E1699" s="14" t="s">
        <v>3626</v>
      </c>
      <c r="F1699" s="14">
        <v>2</v>
      </c>
      <c r="G1699" s="14">
        <v>65</v>
      </c>
      <c r="H1699" s="14">
        <v>25</v>
      </c>
      <c r="I1699" s="14"/>
      <c r="J1699" s="14"/>
      <c r="K1699" s="14"/>
      <c r="L1699" s="17"/>
    </row>
    <row r="1700" customHeight="1" spans="1:12">
      <c r="A1700" s="14"/>
      <c r="B1700" s="14" t="s">
        <v>3628</v>
      </c>
      <c r="C1700" s="14" t="s">
        <v>3629</v>
      </c>
      <c r="D1700" s="13" t="s">
        <v>23</v>
      </c>
      <c r="E1700" s="14" t="s">
        <v>3626</v>
      </c>
      <c r="F1700" s="14">
        <v>2</v>
      </c>
      <c r="G1700" s="14">
        <v>65</v>
      </c>
      <c r="H1700" s="14">
        <v>25</v>
      </c>
      <c r="I1700" s="14"/>
      <c r="J1700" s="14"/>
      <c r="K1700" s="14"/>
      <c r="L1700" s="17"/>
    </row>
    <row r="1701" customHeight="1" spans="1:12">
      <c r="A1701" s="14">
        <f>MAX($A$2:A1700)+1</f>
        <v>555</v>
      </c>
      <c r="B1701" s="14" t="s">
        <v>3630</v>
      </c>
      <c r="C1701" s="22" t="s">
        <v>3631</v>
      </c>
      <c r="D1701" s="13" t="s">
        <v>15</v>
      </c>
      <c r="E1701" s="14" t="s">
        <v>3632</v>
      </c>
      <c r="F1701" s="14">
        <v>4</v>
      </c>
      <c r="G1701" s="14">
        <v>65</v>
      </c>
      <c r="H1701" s="14">
        <v>25</v>
      </c>
      <c r="I1701" s="14">
        <f t="shared" ref="I1701:I1706" si="154">G1701*H1701</f>
        <v>1625</v>
      </c>
      <c r="J1701" s="14" t="s">
        <v>17</v>
      </c>
      <c r="K1701" s="14">
        <f t="shared" ref="K1701:K1706" si="155">I1701*3</f>
        <v>4875</v>
      </c>
      <c r="L1701" s="17"/>
    </row>
    <row r="1702" customHeight="1" spans="1:12">
      <c r="A1702" s="14"/>
      <c r="B1702" s="14" t="s">
        <v>3633</v>
      </c>
      <c r="C1702" s="14" t="s">
        <v>3631</v>
      </c>
      <c r="D1702" s="13" t="s">
        <v>20</v>
      </c>
      <c r="E1702" s="14" t="s">
        <v>3632</v>
      </c>
      <c r="F1702" s="14">
        <v>4</v>
      </c>
      <c r="G1702" s="14">
        <v>65</v>
      </c>
      <c r="H1702" s="14">
        <v>25</v>
      </c>
      <c r="I1702" s="14"/>
      <c r="J1702" s="14"/>
      <c r="K1702" s="14"/>
      <c r="L1702" s="17"/>
    </row>
    <row r="1703" customHeight="1" spans="1:12">
      <c r="A1703" s="14"/>
      <c r="B1703" s="14" t="s">
        <v>3634</v>
      </c>
      <c r="C1703" s="14" t="s">
        <v>3635</v>
      </c>
      <c r="D1703" s="13" t="s">
        <v>23</v>
      </c>
      <c r="E1703" s="14" t="s">
        <v>3632</v>
      </c>
      <c r="F1703" s="14">
        <v>4</v>
      </c>
      <c r="G1703" s="14">
        <v>65</v>
      </c>
      <c r="H1703" s="14">
        <v>25</v>
      </c>
      <c r="I1703" s="14"/>
      <c r="J1703" s="14"/>
      <c r="K1703" s="14"/>
      <c r="L1703" s="17"/>
    </row>
    <row r="1704" customHeight="1" spans="1:12">
      <c r="A1704" s="14"/>
      <c r="B1704" s="14" t="s">
        <v>3636</v>
      </c>
      <c r="C1704" s="14" t="s">
        <v>2245</v>
      </c>
      <c r="D1704" s="13" t="s">
        <v>23</v>
      </c>
      <c r="E1704" s="14" t="s">
        <v>3632</v>
      </c>
      <c r="F1704" s="14">
        <v>4</v>
      </c>
      <c r="G1704" s="14">
        <v>65</v>
      </c>
      <c r="H1704" s="14">
        <v>25</v>
      </c>
      <c r="I1704" s="14"/>
      <c r="J1704" s="14"/>
      <c r="K1704" s="14"/>
      <c r="L1704" s="17"/>
    </row>
    <row r="1705" customHeight="1" spans="1:12">
      <c r="A1705" s="14">
        <f>MAX($A$2:A1704)+1</f>
        <v>556</v>
      </c>
      <c r="B1705" s="14" t="s">
        <v>3637</v>
      </c>
      <c r="C1705" s="22" t="s">
        <v>3638</v>
      </c>
      <c r="D1705" s="13" t="s">
        <v>15</v>
      </c>
      <c r="E1705" s="14" t="s">
        <v>3639</v>
      </c>
      <c r="F1705" s="14">
        <v>1</v>
      </c>
      <c r="G1705" s="14">
        <v>35</v>
      </c>
      <c r="H1705" s="14">
        <v>25</v>
      </c>
      <c r="I1705" s="14">
        <f t="shared" si="154"/>
        <v>875</v>
      </c>
      <c r="J1705" s="14" t="s">
        <v>17</v>
      </c>
      <c r="K1705" s="14">
        <f t="shared" si="155"/>
        <v>2625</v>
      </c>
      <c r="L1705" s="17"/>
    </row>
    <row r="1706" customHeight="1" spans="1:12">
      <c r="A1706" s="14">
        <f>MAX($A$2:A1705)+1</f>
        <v>557</v>
      </c>
      <c r="B1706" s="14" t="s">
        <v>42</v>
      </c>
      <c r="C1706" s="22" t="s">
        <v>3640</v>
      </c>
      <c r="D1706" s="13" t="s">
        <v>15</v>
      </c>
      <c r="E1706" s="14" t="s">
        <v>3641</v>
      </c>
      <c r="F1706" s="14">
        <v>3</v>
      </c>
      <c r="G1706" s="14">
        <v>65</v>
      </c>
      <c r="H1706" s="14">
        <v>25</v>
      </c>
      <c r="I1706" s="14">
        <f t="shared" si="154"/>
        <v>1625</v>
      </c>
      <c r="J1706" s="14" t="s">
        <v>17</v>
      </c>
      <c r="K1706" s="14">
        <f t="shared" si="155"/>
        <v>4875</v>
      </c>
      <c r="L1706" s="17"/>
    </row>
    <row r="1707" customHeight="1" spans="1:12">
      <c r="A1707" s="14"/>
      <c r="B1707" s="14" t="s">
        <v>3642</v>
      </c>
      <c r="C1707" s="14" t="s">
        <v>3643</v>
      </c>
      <c r="D1707" s="13" t="s">
        <v>20</v>
      </c>
      <c r="E1707" s="14" t="s">
        <v>3641</v>
      </c>
      <c r="F1707" s="14">
        <v>3</v>
      </c>
      <c r="G1707" s="14">
        <v>65</v>
      </c>
      <c r="H1707" s="14">
        <v>25</v>
      </c>
      <c r="I1707" s="14"/>
      <c r="J1707" s="14"/>
      <c r="K1707" s="14"/>
      <c r="L1707" s="17"/>
    </row>
    <row r="1708" customHeight="1" spans="1:12">
      <c r="A1708" s="14"/>
      <c r="B1708" s="14" t="s">
        <v>3644</v>
      </c>
      <c r="C1708" s="14" t="s">
        <v>1641</v>
      </c>
      <c r="D1708" s="13" t="s">
        <v>23</v>
      </c>
      <c r="E1708" s="14" t="s">
        <v>3641</v>
      </c>
      <c r="F1708" s="14">
        <v>3</v>
      </c>
      <c r="G1708" s="14">
        <v>65</v>
      </c>
      <c r="H1708" s="14">
        <v>25</v>
      </c>
      <c r="I1708" s="14"/>
      <c r="J1708" s="14"/>
      <c r="K1708" s="14"/>
      <c r="L1708" s="17"/>
    </row>
    <row r="1709" customHeight="1" spans="1:12">
      <c r="A1709" s="14">
        <f>MAX($A$2:A1708)+1</f>
        <v>558</v>
      </c>
      <c r="B1709" s="14" t="s">
        <v>3645</v>
      </c>
      <c r="C1709" s="22" t="s">
        <v>3646</v>
      </c>
      <c r="D1709" s="13" t="s">
        <v>15</v>
      </c>
      <c r="E1709" s="14" t="s">
        <v>3647</v>
      </c>
      <c r="F1709" s="14">
        <v>2</v>
      </c>
      <c r="G1709" s="14">
        <v>65</v>
      </c>
      <c r="H1709" s="14">
        <v>25</v>
      </c>
      <c r="I1709" s="14">
        <f t="shared" ref="I1709:I1713" si="156">G1709*H1709</f>
        <v>1625</v>
      </c>
      <c r="J1709" s="14" t="s">
        <v>17</v>
      </c>
      <c r="K1709" s="14">
        <f t="shared" ref="K1709:K1713" si="157">I1709*3</f>
        <v>4875</v>
      </c>
      <c r="L1709" s="17"/>
    </row>
    <row r="1710" customHeight="1" spans="1:12">
      <c r="A1710" s="14"/>
      <c r="B1710" s="14" t="s">
        <v>3648</v>
      </c>
      <c r="C1710" s="14" t="s">
        <v>2765</v>
      </c>
      <c r="D1710" s="13" t="s">
        <v>23</v>
      </c>
      <c r="E1710" s="14" t="s">
        <v>3647</v>
      </c>
      <c r="F1710" s="14">
        <v>2</v>
      </c>
      <c r="G1710" s="14">
        <v>65</v>
      </c>
      <c r="H1710" s="14">
        <v>25</v>
      </c>
      <c r="I1710" s="14"/>
      <c r="J1710" s="14"/>
      <c r="K1710" s="14"/>
      <c r="L1710" s="17"/>
    </row>
    <row r="1711" customHeight="1" spans="1:12">
      <c r="A1711" s="14">
        <f>MAX($A$2:A1710)+1</f>
        <v>559</v>
      </c>
      <c r="B1711" s="14" t="s">
        <v>3649</v>
      </c>
      <c r="C1711" s="22" t="s">
        <v>3650</v>
      </c>
      <c r="D1711" s="13" t="s">
        <v>15</v>
      </c>
      <c r="E1711" s="14" t="s">
        <v>3651</v>
      </c>
      <c r="F1711" s="14">
        <v>2</v>
      </c>
      <c r="G1711" s="14">
        <v>65</v>
      </c>
      <c r="H1711" s="14">
        <v>25</v>
      </c>
      <c r="I1711" s="14">
        <f t="shared" si="156"/>
        <v>1625</v>
      </c>
      <c r="J1711" s="14" t="s">
        <v>17</v>
      </c>
      <c r="K1711" s="14">
        <f t="shared" si="157"/>
        <v>4875</v>
      </c>
      <c r="L1711" s="17"/>
    </row>
    <row r="1712" customHeight="1" spans="1:12">
      <c r="A1712" s="14"/>
      <c r="B1712" s="14" t="s">
        <v>3652</v>
      </c>
      <c r="C1712" s="14" t="s">
        <v>3653</v>
      </c>
      <c r="D1712" s="13" t="s">
        <v>20</v>
      </c>
      <c r="E1712" s="14" t="s">
        <v>3651</v>
      </c>
      <c r="F1712" s="14">
        <v>1</v>
      </c>
      <c r="G1712" s="14">
        <v>65</v>
      </c>
      <c r="H1712" s="14">
        <v>25</v>
      </c>
      <c r="I1712" s="14"/>
      <c r="J1712" s="14"/>
      <c r="K1712" s="14"/>
      <c r="L1712" s="17"/>
    </row>
    <row r="1713" customHeight="1" spans="1:12">
      <c r="A1713" s="14">
        <f>MAX($A$2:A1712)+1</f>
        <v>560</v>
      </c>
      <c r="B1713" s="14" t="s">
        <v>3654</v>
      </c>
      <c r="C1713" s="22" t="s">
        <v>3655</v>
      </c>
      <c r="D1713" s="13" t="s">
        <v>15</v>
      </c>
      <c r="E1713" s="14" t="s">
        <v>3656</v>
      </c>
      <c r="F1713" s="14">
        <v>3</v>
      </c>
      <c r="G1713" s="14">
        <v>65</v>
      </c>
      <c r="H1713" s="14">
        <v>25</v>
      </c>
      <c r="I1713" s="14">
        <f t="shared" si="156"/>
        <v>1625</v>
      </c>
      <c r="J1713" s="14" t="s">
        <v>17</v>
      </c>
      <c r="K1713" s="14">
        <f t="shared" si="157"/>
        <v>4875</v>
      </c>
      <c r="L1713" s="17"/>
    </row>
    <row r="1714" customHeight="1" spans="1:12">
      <c r="A1714" s="14"/>
      <c r="B1714" s="14" t="s">
        <v>3657</v>
      </c>
      <c r="C1714" s="14" t="s">
        <v>3658</v>
      </c>
      <c r="D1714" s="13" t="s">
        <v>20</v>
      </c>
      <c r="E1714" s="14" t="s">
        <v>3656</v>
      </c>
      <c r="F1714" s="14">
        <v>3</v>
      </c>
      <c r="G1714" s="14">
        <v>65</v>
      </c>
      <c r="H1714" s="14">
        <v>25</v>
      </c>
      <c r="I1714" s="14"/>
      <c r="J1714" s="14"/>
      <c r="K1714" s="14"/>
      <c r="L1714" s="17"/>
    </row>
    <row r="1715" customHeight="1" spans="1:12">
      <c r="A1715" s="14"/>
      <c r="B1715" s="14" t="s">
        <v>190</v>
      </c>
      <c r="C1715" s="14" t="s">
        <v>1802</v>
      </c>
      <c r="D1715" s="13" t="s">
        <v>23</v>
      </c>
      <c r="E1715" s="14" t="s">
        <v>3656</v>
      </c>
      <c r="F1715" s="14">
        <v>3</v>
      </c>
      <c r="G1715" s="14">
        <v>65</v>
      </c>
      <c r="H1715" s="14">
        <v>25</v>
      </c>
      <c r="I1715" s="14"/>
      <c r="J1715" s="14"/>
      <c r="K1715" s="14"/>
      <c r="L1715" s="17"/>
    </row>
    <row r="1716" customHeight="1" spans="1:12">
      <c r="A1716" s="14">
        <f>MAX($A$2:A1715)+1</f>
        <v>561</v>
      </c>
      <c r="B1716" s="14" t="s">
        <v>975</v>
      </c>
      <c r="C1716" s="22" t="s">
        <v>3659</v>
      </c>
      <c r="D1716" s="13" t="s">
        <v>15</v>
      </c>
      <c r="E1716" s="14" t="s">
        <v>3660</v>
      </c>
      <c r="F1716" s="14">
        <v>3</v>
      </c>
      <c r="G1716" s="14">
        <v>65</v>
      </c>
      <c r="H1716" s="14">
        <v>25</v>
      </c>
      <c r="I1716" s="14">
        <f t="shared" ref="I1716:I1721" si="158">G1716*H1716</f>
        <v>1625</v>
      </c>
      <c r="J1716" s="14" t="s">
        <v>17</v>
      </c>
      <c r="K1716" s="14">
        <f>I1716*3</f>
        <v>4875</v>
      </c>
      <c r="L1716" s="17"/>
    </row>
    <row r="1717" customHeight="1" spans="1:12">
      <c r="A1717" s="14"/>
      <c r="B1717" s="14" t="s">
        <v>3661</v>
      </c>
      <c r="C1717" s="14" t="s">
        <v>3662</v>
      </c>
      <c r="D1717" s="13" t="s">
        <v>23</v>
      </c>
      <c r="E1717" s="14" t="s">
        <v>3660</v>
      </c>
      <c r="F1717" s="14">
        <v>3</v>
      </c>
      <c r="G1717" s="14">
        <v>65</v>
      </c>
      <c r="H1717" s="14">
        <v>25</v>
      </c>
      <c r="I1717" s="14"/>
      <c r="J1717" s="14"/>
      <c r="K1717" s="14"/>
      <c r="L1717" s="17"/>
    </row>
    <row r="1718" customHeight="1" spans="1:12">
      <c r="A1718" s="14"/>
      <c r="B1718" s="14" t="s">
        <v>1681</v>
      </c>
      <c r="C1718" s="14" t="s">
        <v>3663</v>
      </c>
      <c r="D1718" s="13" t="s">
        <v>23</v>
      </c>
      <c r="E1718" s="14" t="s">
        <v>3660</v>
      </c>
      <c r="F1718" s="14">
        <v>3</v>
      </c>
      <c r="G1718" s="14">
        <v>65</v>
      </c>
      <c r="H1718" s="14">
        <v>25</v>
      </c>
      <c r="I1718" s="14"/>
      <c r="J1718" s="14"/>
      <c r="K1718" s="14"/>
      <c r="L1718" s="17"/>
    </row>
    <row r="1719" spans="1:12">
      <c r="A1719" s="18">
        <f>MAX($A$2:A1718)+1</f>
        <v>562</v>
      </c>
      <c r="B1719" s="14" t="s">
        <v>3664</v>
      </c>
      <c r="C1719" s="22" t="s">
        <v>1679</v>
      </c>
      <c r="D1719" s="13" t="s">
        <v>15</v>
      </c>
      <c r="E1719" s="18" t="s">
        <v>3665</v>
      </c>
      <c r="F1719" s="18">
        <v>2</v>
      </c>
      <c r="G1719" s="18">
        <v>65</v>
      </c>
      <c r="H1719" s="18">
        <v>25</v>
      </c>
      <c r="I1719" s="18">
        <f t="shared" si="158"/>
        <v>1625</v>
      </c>
      <c r="J1719" s="18" t="s">
        <v>17</v>
      </c>
      <c r="K1719" s="18">
        <f>I1719*3</f>
        <v>4875</v>
      </c>
      <c r="L1719" s="20"/>
    </row>
    <row r="1720" spans="1:12">
      <c r="A1720" s="10"/>
      <c r="B1720" s="14" t="s">
        <v>3666</v>
      </c>
      <c r="C1720" s="22" t="s">
        <v>3667</v>
      </c>
      <c r="D1720" s="13" t="s">
        <v>20</v>
      </c>
      <c r="E1720" s="10"/>
      <c r="F1720" s="10"/>
      <c r="G1720" s="10"/>
      <c r="H1720" s="10"/>
      <c r="I1720" s="10"/>
      <c r="J1720" s="10"/>
      <c r="K1720" s="10"/>
      <c r="L1720" s="7"/>
    </row>
    <row r="1721" customHeight="1" spans="1:12">
      <c r="A1721" s="14">
        <f>MAX($A$2:A1719)+1</f>
        <v>563</v>
      </c>
      <c r="B1721" s="14" t="s">
        <v>2573</v>
      </c>
      <c r="C1721" s="22" t="s">
        <v>3668</v>
      </c>
      <c r="D1721" s="13" t="s">
        <v>15</v>
      </c>
      <c r="E1721" s="14" t="s">
        <v>3669</v>
      </c>
      <c r="F1721" s="14">
        <v>3</v>
      </c>
      <c r="G1721" s="14">
        <v>65</v>
      </c>
      <c r="H1721" s="14">
        <v>25</v>
      </c>
      <c r="I1721" s="14">
        <f t="shared" si="158"/>
        <v>1625</v>
      </c>
      <c r="J1721" s="14" t="s">
        <v>17</v>
      </c>
      <c r="K1721" s="14">
        <f>I1721*3</f>
        <v>4875</v>
      </c>
      <c r="L1721" s="17"/>
    </row>
    <row r="1722" customHeight="1" spans="1:12">
      <c r="A1722" s="14"/>
      <c r="B1722" s="14" t="s">
        <v>3670</v>
      </c>
      <c r="C1722" s="14" t="s">
        <v>3671</v>
      </c>
      <c r="D1722" s="13" t="s">
        <v>20</v>
      </c>
      <c r="E1722" s="14" t="s">
        <v>3669</v>
      </c>
      <c r="F1722" s="14">
        <v>3</v>
      </c>
      <c r="G1722" s="14">
        <v>65</v>
      </c>
      <c r="H1722" s="14">
        <v>25</v>
      </c>
      <c r="I1722" s="14"/>
      <c r="J1722" s="14"/>
      <c r="K1722" s="14"/>
      <c r="L1722" s="17"/>
    </row>
    <row r="1723" customHeight="1" spans="1:12">
      <c r="A1723" s="14"/>
      <c r="B1723" s="14" t="s">
        <v>3672</v>
      </c>
      <c r="C1723" s="14" t="s">
        <v>3673</v>
      </c>
      <c r="D1723" s="13" t="s">
        <v>23</v>
      </c>
      <c r="E1723" s="14" t="s">
        <v>3669</v>
      </c>
      <c r="F1723" s="14">
        <v>3</v>
      </c>
      <c r="G1723" s="14">
        <v>65</v>
      </c>
      <c r="H1723" s="14">
        <v>25</v>
      </c>
      <c r="I1723" s="14"/>
      <c r="J1723" s="14"/>
      <c r="K1723" s="14"/>
      <c r="L1723" s="17"/>
    </row>
    <row r="1724" customHeight="1" spans="1:12">
      <c r="A1724" s="14"/>
      <c r="B1724" s="14" t="s">
        <v>3674</v>
      </c>
      <c r="C1724" s="14" t="s">
        <v>3675</v>
      </c>
      <c r="D1724" s="13" t="s">
        <v>23</v>
      </c>
      <c r="E1724" s="14" t="s">
        <v>3669</v>
      </c>
      <c r="F1724" s="14">
        <v>3</v>
      </c>
      <c r="G1724" s="14">
        <v>65</v>
      </c>
      <c r="H1724" s="14">
        <v>25</v>
      </c>
      <c r="I1724" s="14"/>
      <c r="J1724" s="14"/>
      <c r="K1724" s="14"/>
      <c r="L1724" s="17"/>
    </row>
    <row r="1725" customHeight="1" spans="1:12">
      <c r="A1725" s="14">
        <f>MAX($A$2:A1724)+1</f>
        <v>564</v>
      </c>
      <c r="B1725" s="14" t="s">
        <v>3676</v>
      </c>
      <c r="C1725" s="22" t="s">
        <v>3677</v>
      </c>
      <c r="D1725" s="13" t="s">
        <v>15</v>
      </c>
      <c r="E1725" s="14" t="s">
        <v>3678</v>
      </c>
      <c r="F1725" s="14">
        <v>3</v>
      </c>
      <c r="G1725" s="14">
        <v>65</v>
      </c>
      <c r="H1725" s="14">
        <v>25</v>
      </c>
      <c r="I1725" s="14">
        <f>G1725*H1725</f>
        <v>1625</v>
      </c>
      <c r="J1725" s="14" t="s">
        <v>17</v>
      </c>
      <c r="K1725" s="14">
        <f>I1725*3</f>
        <v>4875</v>
      </c>
      <c r="L1725" s="17"/>
    </row>
    <row r="1726" customHeight="1" spans="1:12">
      <c r="A1726" s="14"/>
      <c r="B1726" s="14" t="s">
        <v>791</v>
      </c>
      <c r="C1726" s="14" t="s">
        <v>3679</v>
      </c>
      <c r="D1726" s="13" t="s">
        <v>20</v>
      </c>
      <c r="E1726" s="14" t="s">
        <v>3678</v>
      </c>
      <c r="F1726" s="14">
        <v>3</v>
      </c>
      <c r="G1726" s="14">
        <v>65</v>
      </c>
      <c r="H1726" s="14">
        <v>25</v>
      </c>
      <c r="I1726" s="14"/>
      <c r="J1726" s="14"/>
      <c r="K1726" s="14"/>
      <c r="L1726" s="17"/>
    </row>
    <row r="1727" customHeight="1" spans="1:12">
      <c r="A1727" s="14"/>
      <c r="B1727" s="14" t="s">
        <v>3680</v>
      </c>
      <c r="C1727" s="14" t="s">
        <v>3681</v>
      </c>
      <c r="D1727" s="13" t="s">
        <v>23</v>
      </c>
      <c r="E1727" s="14" t="s">
        <v>3678</v>
      </c>
      <c r="F1727" s="14">
        <v>3</v>
      </c>
      <c r="G1727" s="14">
        <v>65</v>
      </c>
      <c r="H1727" s="14">
        <v>25</v>
      </c>
      <c r="I1727" s="14"/>
      <c r="J1727" s="14"/>
      <c r="K1727" s="14"/>
      <c r="L1727" s="17"/>
    </row>
    <row r="1728" customHeight="1" spans="1:12">
      <c r="A1728" s="14">
        <f>MAX($A$2:A1727)+1</f>
        <v>565</v>
      </c>
      <c r="B1728" s="14" t="s">
        <v>3682</v>
      </c>
      <c r="C1728" s="22" t="s">
        <v>3683</v>
      </c>
      <c r="D1728" s="13" t="s">
        <v>15</v>
      </c>
      <c r="E1728" s="14" t="s">
        <v>3684</v>
      </c>
      <c r="F1728" s="14">
        <v>4</v>
      </c>
      <c r="G1728" s="14">
        <v>65</v>
      </c>
      <c r="H1728" s="14">
        <v>25</v>
      </c>
      <c r="I1728" s="14">
        <f>G1728*H1728</f>
        <v>1625</v>
      </c>
      <c r="J1728" s="14" t="s">
        <v>17</v>
      </c>
      <c r="K1728" s="14">
        <f>I1728*3</f>
        <v>4875</v>
      </c>
      <c r="L1728" s="17"/>
    </row>
    <row r="1729" customHeight="1" spans="1:12">
      <c r="A1729" s="14"/>
      <c r="B1729" s="14" t="s">
        <v>3685</v>
      </c>
      <c r="C1729" s="14" t="s">
        <v>3686</v>
      </c>
      <c r="D1729" s="13" t="s">
        <v>20</v>
      </c>
      <c r="E1729" s="14" t="s">
        <v>3684</v>
      </c>
      <c r="F1729" s="14">
        <v>4</v>
      </c>
      <c r="G1729" s="14">
        <v>65</v>
      </c>
      <c r="H1729" s="14">
        <v>25</v>
      </c>
      <c r="I1729" s="14"/>
      <c r="J1729" s="14"/>
      <c r="K1729" s="14"/>
      <c r="L1729" s="17"/>
    </row>
    <row r="1730" customHeight="1" spans="1:12">
      <c r="A1730" s="14"/>
      <c r="B1730" s="14" t="s">
        <v>3687</v>
      </c>
      <c r="C1730" s="14" t="s">
        <v>3688</v>
      </c>
      <c r="D1730" s="13" t="s">
        <v>23</v>
      </c>
      <c r="E1730" s="14" t="s">
        <v>3684</v>
      </c>
      <c r="F1730" s="14">
        <v>4</v>
      </c>
      <c r="G1730" s="14">
        <v>65</v>
      </c>
      <c r="H1730" s="14">
        <v>25</v>
      </c>
      <c r="I1730" s="14"/>
      <c r="J1730" s="14"/>
      <c r="K1730" s="14"/>
      <c r="L1730" s="17"/>
    </row>
    <row r="1731" customHeight="1" spans="1:12">
      <c r="A1731" s="14"/>
      <c r="B1731" s="14" t="s">
        <v>3689</v>
      </c>
      <c r="C1731" s="14" t="s">
        <v>943</v>
      </c>
      <c r="D1731" s="13" t="s">
        <v>23</v>
      </c>
      <c r="E1731" s="14" t="s">
        <v>3684</v>
      </c>
      <c r="F1731" s="14">
        <v>4</v>
      </c>
      <c r="G1731" s="14">
        <v>65</v>
      </c>
      <c r="H1731" s="14">
        <v>25</v>
      </c>
      <c r="I1731" s="14"/>
      <c r="J1731" s="14"/>
      <c r="K1731" s="14"/>
      <c r="L1731" s="17"/>
    </row>
    <row r="1732" customHeight="1" spans="1:12">
      <c r="A1732" s="14">
        <f>MAX($A$2:A1731)+1</f>
        <v>566</v>
      </c>
      <c r="B1732" s="14" t="s">
        <v>3690</v>
      </c>
      <c r="C1732" s="22" t="s">
        <v>3691</v>
      </c>
      <c r="D1732" s="13" t="s">
        <v>15</v>
      </c>
      <c r="E1732" s="14" t="s">
        <v>3692</v>
      </c>
      <c r="F1732" s="14">
        <v>4</v>
      </c>
      <c r="G1732" s="14">
        <v>65</v>
      </c>
      <c r="H1732" s="14">
        <v>25</v>
      </c>
      <c r="I1732" s="14">
        <f t="shared" ref="I1732:I1737" si="159">G1732*H1732</f>
        <v>1625</v>
      </c>
      <c r="J1732" s="14" t="s">
        <v>17</v>
      </c>
      <c r="K1732" s="14">
        <f>I1732*3</f>
        <v>4875</v>
      </c>
      <c r="L1732" s="17"/>
    </row>
    <row r="1733" customHeight="1" spans="1:12">
      <c r="A1733" s="14"/>
      <c r="B1733" s="14" t="s">
        <v>821</v>
      </c>
      <c r="C1733" s="14" t="s">
        <v>3693</v>
      </c>
      <c r="D1733" s="13" t="s">
        <v>20</v>
      </c>
      <c r="E1733" s="14" t="s">
        <v>3692</v>
      </c>
      <c r="F1733" s="14">
        <v>4</v>
      </c>
      <c r="G1733" s="14">
        <v>65</v>
      </c>
      <c r="H1733" s="14">
        <v>25</v>
      </c>
      <c r="I1733" s="14"/>
      <c r="J1733" s="14"/>
      <c r="K1733" s="14"/>
      <c r="L1733" s="17"/>
    </row>
    <row r="1734" customHeight="1" spans="1:12">
      <c r="A1734" s="14"/>
      <c r="B1734" s="14" t="s">
        <v>3694</v>
      </c>
      <c r="C1734" s="14" t="s">
        <v>3695</v>
      </c>
      <c r="D1734" s="13" t="s">
        <v>23</v>
      </c>
      <c r="E1734" s="14" t="s">
        <v>3692</v>
      </c>
      <c r="F1734" s="14">
        <v>4</v>
      </c>
      <c r="G1734" s="14">
        <v>65</v>
      </c>
      <c r="H1734" s="14">
        <v>25</v>
      </c>
      <c r="I1734" s="14"/>
      <c r="J1734" s="14"/>
      <c r="K1734" s="14"/>
      <c r="L1734" s="17"/>
    </row>
    <row r="1735" customHeight="1" spans="1:12">
      <c r="A1735" s="14"/>
      <c r="B1735" s="14" t="s">
        <v>3696</v>
      </c>
      <c r="C1735" s="14" t="s">
        <v>3697</v>
      </c>
      <c r="D1735" s="13" t="s">
        <v>23</v>
      </c>
      <c r="E1735" s="14" t="s">
        <v>3692</v>
      </c>
      <c r="F1735" s="14">
        <v>4</v>
      </c>
      <c r="G1735" s="14">
        <v>65</v>
      </c>
      <c r="H1735" s="14">
        <v>25</v>
      </c>
      <c r="I1735" s="14"/>
      <c r="J1735" s="14"/>
      <c r="K1735" s="14"/>
      <c r="L1735" s="17"/>
    </row>
    <row r="1736" customHeight="1" spans="1:12">
      <c r="A1736" s="14">
        <f>MAX($A$2:A1735)+1</f>
        <v>567</v>
      </c>
      <c r="B1736" s="14" t="s">
        <v>389</v>
      </c>
      <c r="C1736" s="22" t="s">
        <v>3698</v>
      </c>
      <c r="D1736" s="13" t="s">
        <v>15</v>
      </c>
      <c r="E1736" s="14" t="s">
        <v>3699</v>
      </c>
      <c r="F1736" s="14">
        <v>1</v>
      </c>
      <c r="G1736" s="14">
        <v>35</v>
      </c>
      <c r="H1736" s="14">
        <v>25</v>
      </c>
      <c r="I1736" s="14">
        <f t="shared" si="159"/>
        <v>875</v>
      </c>
      <c r="J1736" s="14" t="s">
        <v>17</v>
      </c>
      <c r="K1736" s="14">
        <f>I1736*3</f>
        <v>2625</v>
      </c>
      <c r="L1736" s="17"/>
    </row>
    <row r="1737" customHeight="1" spans="1:12">
      <c r="A1737" s="14">
        <f>MAX($A$2:A1736)+1</f>
        <v>568</v>
      </c>
      <c r="B1737" s="14" t="s">
        <v>3700</v>
      </c>
      <c r="C1737" s="22" t="s">
        <v>3701</v>
      </c>
      <c r="D1737" s="13" t="s">
        <v>15</v>
      </c>
      <c r="E1737" s="14" t="s">
        <v>3702</v>
      </c>
      <c r="F1737" s="14">
        <v>4</v>
      </c>
      <c r="G1737" s="14">
        <v>65</v>
      </c>
      <c r="H1737" s="14">
        <v>25</v>
      </c>
      <c r="I1737" s="14">
        <f t="shared" si="159"/>
        <v>1625</v>
      </c>
      <c r="J1737" s="14" t="s">
        <v>17</v>
      </c>
      <c r="K1737" s="14">
        <f>ROUND(I1737*1/31,2)</f>
        <v>52.42</v>
      </c>
      <c r="L1737" s="17" t="s">
        <v>3703</v>
      </c>
    </row>
    <row r="1738" customHeight="1" spans="1:12">
      <c r="A1738" s="14"/>
      <c r="B1738" s="14" t="s">
        <v>3704</v>
      </c>
      <c r="C1738" s="14" t="s">
        <v>3705</v>
      </c>
      <c r="D1738" s="13" t="s">
        <v>20</v>
      </c>
      <c r="E1738" s="14" t="s">
        <v>3702</v>
      </c>
      <c r="F1738" s="14">
        <v>4</v>
      </c>
      <c r="G1738" s="14">
        <v>65</v>
      </c>
      <c r="H1738" s="14">
        <v>25</v>
      </c>
      <c r="I1738" s="14"/>
      <c r="J1738" s="14"/>
      <c r="K1738" s="14"/>
      <c r="L1738" s="17"/>
    </row>
    <row r="1739" customHeight="1" spans="1:12">
      <c r="A1739" s="14"/>
      <c r="B1739" s="14" t="s">
        <v>3706</v>
      </c>
      <c r="C1739" s="14" t="s">
        <v>3707</v>
      </c>
      <c r="D1739" s="13" t="s">
        <v>23</v>
      </c>
      <c r="E1739" s="14" t="s">
        <v>3702</v>
      </c>
      <c r="F1739" s="14">
        <v>4</v>
      </c>
      <c r="G1739" s="14">
        <v>65</v>
      </c>
      <c r="H1739" s="14">
        <v>25</v>
      </c>
      <c r="I1739" s="14"/>
      <c r="J1739" s="14"/>
      <c r="K1739" s="14"/>
      <c r="L1739" s="17"/>
    </row>
    <row r="1740" customHeight="1" spans="1:12">
      <c r="A1740" s="14"/>
      <c r="B1740" s="14" t="s">
        <v>3708</v>
      </c>
      <c r="C1740" s="14" t="s">
        <v>3709</v>
      </c>
      <c r="D1740" s="13" t="s">
        <v>23</v>
      </c>
      <c r="E1740" s="14" t="s">
        <v>3702</v>
      </c>
      <c r="F1740" s="14">
        <v>4</v>
      </c>
      <c r="G1740" s="14">
        <v>65</v>
      </c>
      <c r="H1740" s="14">
        <v>25</v>
      </c>
      <c r="I1740" s="14"/>
      <c r="J1740" s="14"/>
      <c r="K1740" s="14"/>
      <c r="L1740" s="17"/>
    </row>
    <row r="1741" customHeight="1" spans="1:12">
      <c r="A1741" s="14">
        <f>MAX($A$2:A1740)+1</f>
        <v>569</v>
      </c>
      <c r="B1741" s="14" t="s">
        <v>3710</v>
      </c>
      <c r="C1741" s="22" t="s">
        <v>3711</v>
      </c>
      <c r="D1741" s="13" t="s">
        <v>15</v>
      </c>
      <c r="E1741" s="14" t="s">
        <v>3712</v>
      </c>
      <c r="F1741" s="14">
        <v>1</v>
      </c>
      <c r="G1741" s="14">
        <v>35</v>
      </c>
      <c r="H1741" s="14">
        <v>25</v>
      </c>
      <c r="I1741" s="14">
        <f t="shared" ref="I1741:I1744" si="160">G1741*H1741</f>
        <v>875</v>
      </c>
      <c r="J1741" s="14" t="s">
        <v>17</v>
      </c>
      <c r="K1741" s="14">
        <f t="shared" ref="K1741:K1744" si="161">I1741*3</f>
        <v>2625</v>
      </c>
      <c r="L1741" s="17"/>
    </row>
    <row r="1742" customHeight="1" spans="1:12">
      <c r="A1742" s="14">
        <f>MAX($A$2:A1741)+1</f>
        <v>570</v>
      </c>
      <c r="B1742" s="14" t="s">
        <v>3713</v>
      </c>
      <c r="C1742" s="22" t="s">
        <v>3714</v>
      </c>
      <c r="D1742" s="13" t="s">
        <v>15</v>
      </c>
      <c r="E1742" s="14" t="s">
        <v>3715</v>
      </c>
      <c r="F1742" s="14">
        <v>2</v>
      </c>
      <c r="G1742" s="14">
        <v>65</v>
      </c>
      <c r="H1742" s="14">
        <v>25</v>
      </c>
      <c r="I1742" s="14">
        <f t="shared" si="160"/>
        <v>1625</v>
      </c>
      <c r="J1742" s="14" t="s">
        <v>17</v>
      </c>
      <c r="K1742" s="14">
        <f t="shared" si="161"/>
        <v>4875</v>
      </c>
      <c r="L1742" s="17"/>
    </row>
    <row r="1743" customHeight="1" spans="1:12">
      <c r="A1743" s="14"/>
      <c r="B1743" s="14" t="s">
        <v>1585</v>
      </c>
      <c r="C1743" s="14" t="s">
        <v>3716</v>
      </c>
      <c r="D1743" s="13" t="s">
        <v>23</v>
      </c>
      <c r="E1743" s="14" t="s">
        <v>3715</v>
      </c>
      <c r="F1743" s="14">
        <v>2</v>
      </c>
      <c r="G1743" s="14">
        <v>65</v>
      </c>
      <c r="H1743" s="14">
        <v>25</v>
      </c>
      <c r="I1743" s="14"/>
      <c r="J1743" s="14"/>
      <c r="K1743" s="14"/>
      <c r="L1743" s="17"/>
    </row>
    <row r="1744" customHeight="1" spans="1:12">
      <c r="A1744" s="14">
        <f>MAX($A$2:A1743)+1</f>
        <v>571</v>
      </c>
      <c r="B1744" s="14" t="s">
        <v>3717</v>
      </c>
      <c r="C1744" s="22" t="s">
        <v>3718</v>
      </c>
      <c r="D1744" s="13" t="s">
        <v>15</v>
      </c>
      <c r="E1744" s="14" t="s">
        <v>3719</v>
      </c>
      <c r="F1744" s="14">
        <v>4</v>
      </c>
      <c r="G1744" s="14">
        <v>65</v>
      </c>
      <c r="H1744" s="14">
        <v>25</v>
      </c>
      <c r="I1744" s="14">
        <f t="shared" si="160"/>
        <v>1625</v>
      </c>
      <c r="J1744" s="14" t="s">
        <v>17</v>
      </c>
      <c r="K1744" s="14">
        <f t="shared" si="161"/>
        <v>4875</v>
      </c>
      <c r="L1744" s="17"/>
    </row>
    <row r="1745" customHeight="1" spans="1:12">
      <c r="A1745" s="14"/>
      <c r="B1745" s="14" t="s">
        <v>3720</v>
      </c>
      <c r="C1745" s="14" t="s">
        <v>3721</v>
      </c>
      <c r="D1745" s="13" t="s">
        <v>20</v>
      </c>
      <c r="E1745" s="14" t="s">
        <v>3719</v>
      </c>
      <c r="F1745" s="14">
        <v>4</v>
      </c>
      <c r="G1745" s="14">
        <v>65</v>
      </c>
      <c r="H1745" s="14">
        <v>25</v>
      </c>
      <c r="I1745" s="14"/>
      <c r="J1745" s="14"/>
      <c r="K1745" s="14"/>
      <c r="L1745" s="17"/>
    </row>
    <row r="1746" customHeight="1" spans="1:12">
      <c r="A1746" s="14"/>
      <c r="B1746" s="14" t="s">
        <v>3722</v>
      </c>
      <c r="C1746" s="14" t="s">
        <v>3723</v>
      </c>
      <c r="D1746" s="13" t="s">
        <v>23</v>
      </c>
      <c r="E1746" s="14" t="s">
        <v>3719</v>
      </c>
      <c r="F1746" s="14">
        <v>4</v>
      </c>
      <c r="G1746" s="14">
        <v>65</v>
      </c>
      <c r="H1746" s="14">
        <v>25</v>
      </c>
      <c r="I1746" s="14"/>
      <c r="J1746" s="14"/>
      <c r="K1746" s="14"/>
      <c r="L1746" s="17"/>
    </row>
    <row r="1747" customHeight="1" spans="1:12">
      <c r="A1747" s="14"/>
      <c r="B1747" s="14" t="s">
        <v>3724</v>
      </c>
      <c r="C1747" s="14" t="s">
        <v>3725</v>
      </c>
      <c r="D1747" s="13" t="s">
        <v>23</v>
      </c>
      <c r="E1747" s="14" t="s">
        <v>3719</v>
      </c>
      <c r="F1747" s="14">
        <v>4</v>
      </c>
      <c r="G1747" s="14">
        <v>65</v>
      </c>
      <c r="H1747" s="14">
        <v>25</v>
      </c>
      <c r="I1747" s="14"/>
      <c r="J1747" s="14"/>
      <c r="K1747" s="14"/>
      <c r="L1747" s="17"/>
    </row>
    <row r="1748" customHeight="1" spans="1:12">
      <c r="A1748" s="14">
        <f>MAX($A$2:A1747)+1</f>
        <v>572</v>
      </c>
      <c r="B1748" s="14" t="s">
        <v>3726</v>
      </c>
      <c r="C1748" s="22" t="s">
        <v>3727</v>
      </c>
      <c r="D1748" s="13" t="s">
        <v>15</v>
      </c>
      <c r="E1748" s="14" t="s">
        <v>3728</v>
      </c>
      <c r="F1748" s="14">
        <v>4</v>
      </c>
      <c r="G1748" s="14">
        <v>65</v>
      </c>
      <c r="H1748" s="14">
        <v>25</v>
      </c>
      <c r="I1748" s="14">
        <f t="shared" ref="I1748:I1754" si="162">G1748*H1748</f>
        <v>1625</v>
      </c>
      <c r="J1748" s="14" t="s">
        <v>17</v>
      </c>
      <c r="K1748" s="14">
        <f t="shared" ref="K1748:K1754" si="163">I1748*3</f>
        <v>4875</v>
      </c>
      <c r="L1748" s="17"/>
    </row>
    <row r="1749" customHeight="1" spans="1:12">
      <c r="A1749" s="14"/>
      <c r="B1749" s="14" t="s">
        <v>2926</v>
      </c>
      <c r="C1749" s="14" t="s">
        <v>3729</v>
      </c>
      <c r="D1749" s="13" t="s">
        <v>20</v>
      </c>
      <c r="E1749" s="14" t="s">
        <v>3728</v>
      </c>
      <c r="F1749" s="14">
        <v>4</v>
      </c>
      <c r="G1749" s="14">
        <v>65</v>
      </c>
      <c r="H1749" s="14">
        <v>25</v>
      </c>
      <c r="I1749" s="14"/>
      <c r="J1749" s="14"/>
      <c r="K1749" s="14"/>
      <c r="L1749" s="17"/>
    </row>
    <row r="1750" customHeight="1" spans="1:12">
      <c r="A1750" s="14"/>
      <c r="B1750" s="14" t="s">
        <v>3730</v>
      </c>
      <c r="C1750" s="14" t="s">
        <v>3731</v>
      </c>
      <c r="D1750" s="13" t="s">
        <v>23</v>
      </c>
      <c r="E1750" s="14" t="s">
        <v>3728</v>
      </c>
      <c r="F1750" s="14">
        <v>4</v>
      </c>
      <c r="G1750" s="14">
        <v>65</v>
      </c>
      <c r="H1750" s="14">
        <v>25</v>
      </c>
      <c r="I1750" s="14"/>
      <c r="J1750" s="14"/>
      <c r="K1750" s="14"/>
      <c r="L1750" s="17"/>
    </row>
    <row r="1751" customHeight="1" spans="1:12">
      <c r="A1751" s="14"/>
      <c r="B1751" s="14" t="s">
        <v>3732</v>
      </c>
      <c r="C1751" s="14" t="s">
        <v>3733</v>
      </c>
      <c r="D1751" s="13" t="s">
        <v>23</v>
      </c>
      <c r="E1751" s="14" t="s">
        <v>3728</v>
      </c>
      <c r="F1751" s="14">
        <v>4</v>
      </c>
      <c r="G1751" s="14">
        <v>65</v>
      </c>
      <c r="H1751" s="14">
        <v>25</v>
      </c>
      <c r="I1751" s="14"/>
      <c r="J1751" s="14"/>
      <c r="K1751" s="14"/>
      <c r="L1751" s="17"/>
    </row>
    <row r="1752" customHeight="1" spans="1:12">
      <c r="A1752" s="14">
        <f>MAX($A$2:A1751)+1</f>
        <v>573</v>
      </c>
      <c r="B1752" s="14" t="s">
        <v>3734</v>
      </c>
      <c r="C1752" s="22" t="s">
        <v>3735</v>
      </c>
      <c r="D1752" s="13" t="s">
        <v>15</v>
      </c>
      <c r="E1752" s="14" t="s">
        <v>3736</v>
      </c>
      <c r="F1752" s="14">
        <v>1</v>
      </c>
      <c r="G1752" s="14">
        <v>35</v>
      </c>
      <c r="H1752" s="14">
        <v>25</v>
      </c>
      <c r="I1752" s="14">
        <f t="shared" si="162"/>
        <v>875</v>
      </c>
      <c r="J1752" s="14" t="s">
        <v>17</v>
      </c>
      <c r="K1752" s="14">
        <f t="shared" si="163"/>
        <v>2625</v>
      </c>
      <c r="L1752" s="17" t="s">
        <v>3737</v>
      </c>
    </row>
    <row r="1753" customHeight="1" spans="1:12">
      <c r="A1753" s="14">
        <f>MAX($A$2:A1752)+1</f>
        <v>574</v>
      </c>
      <c r="B1753" s="14" t="s">
        <v>975</v>
      </c>
      <c r="C1753" s="22" t="s">
        <v>3738</v>
      </c>
      <c r="D1753" s="13" t="s">
        <v>15</v>
      </c>
      <c r="E1753" s="14" t="s">
        <v>3739</v>
      </c>
      <c r="F1753" s="14">
        <v>1</v>
      </c>
      <c r="G1753" s="14">
        <v>35</v>
      </c>
      <c r="H1753" s="14">
        <v>25</v>
      </c>
      <c r="I1753" s="14">
        <f t="shared" si="162"/>
        <v>875</v>
      </c>
      <c r="J1753" s="14" t="s">
        <v>17</v>
      </c>
      <c r="K1753" s="14">
        <f t="shared" si="163"/>
        <v>2625</v>
      </c>
      <c r="L1753" s="17"/>
    </row>
    <row r="1754" customHeight="1" spans="1:12">
      <c r="A1754" s="14">
        <f>MAX($A$2:A1753)+1</f>
        <v>575</v>
      </c>
      <c r="B1754" s="14" t="s">
        <v>975</v>
      </c>
      <c r="C1754" s="22" t="s">
        <v>3740</v>
      </c>
      <c r="D1754" s="13" t="s">
        <v>15</v>
      </c>
      <c r="E1754" s="14" t="s">
        <v>3741</v>
      </c>
      <c r="F1754" s="14">
        <v>3</v>
      </c>
      <c r="G1754" s="14">
        <v>65</v>
      </c>
      <c r="H1754" s="14">
        <v>25</v>
      </c>
      <c r="I1754" s="14">
        <f t="shared" si="162"/>
        <v>1625</v>
      </c>
      <c r="J1754" s="14" t="s">
        <v>17</v>
      </c>
      <c r="K1754" s="14">
        <f t="shared" si="163"/>
        <v>4875</v>
      </c>
      <c r="L1754" s="17"/>
    </row>
    <row r="1755" customHeight="1" spans="1:12">
      <c r="A1755" s="14"/>
      <c r="B1755" s="14" t="s">
        <v>3742</v>
      </c>
      <c r="C1755" s="14" t="s">
        <v>3743</v>
      </c>
      <c r="D1755" s="13" t="s">
        <v>20</v>
      </c>
      <c r="E1755" s="14" t="s">
        <v>3741</v>
      </c>
      <c r="F1755" s="14">
        <v>3</v>
      </c>
      <c r="G1755" s="14">
        <v>65</v>
      </c>
      <c r="H1755" s="14">
        <v>25</v>
      </c>
      <c r="I1755" s="14"/>
      <c r="J1755" s="14"/>
      <c r="K1755" s="14"/>
      <c r="L1755" s="17"/>
    </row>
    <row r="1756" customHeight="1" spans="1:12">
      <c r="A1756" s="14"/>
      <c r="B1756" s="14" t="s">
        <v>2915</v>
      </c>
      <c r="C1756" s="14" t="s">
        <v>3744</v>
      </c>
      <c r="D1756" s="13" t="s">
        <v>23</v>
      </c>
      <c r="E1756" s="14" t="s">
        <v>3741</v>
      </c>
      <c r="F1756" s="14">
        <v>3</v>
      </c>
      <c r="G1756" s="14">
        <v>65</v>
      </c>
      <c r="H1756" s="14">
        <v>25</v>
      </c>
      <c r="I1756" s="14"/>
      <c r="J1756" s="14"/>
      <c r="K1756" s="14"/>
      <c r="L1756" s="17"/>
    </row>
    <row r="1757" customHeight="1" spans="1:12">
      <c r="A1757" s="14"/>
      <c r="B1757" s="14" t="s">
        <v>3295</v>
      </c>
      <c r="C1757" s="14" t="s">
        <v>3745</v>
      </c>
      <c r="D1757" s="13" t="s">
        <v>23</v>
      </c>
      <c r="E1757" s="14" t="s">
        <v>3741</v>
      </c>
      <c r="F1757" s="14">
        <v>3</v>
      </c>
      <c r="G1757" s="14">
        <v>65</v>
      </c>
      <c r="H1757" s="14">
        <v>25</v>
      </c>
      <c r="I1757" s="14"/>
      <c r="J1757" s="14"/>
      <c r="K1757" s="14"/>
      <c r="L1757" s="17"/>
    </row>
    <row r="1758" customHeight="1" spans="1:12">
      <c r="A1758" s="14">
        <f>MAX($A$2:A1757)+1</f>
        <v>576</v>
      </c>
      <c r="B1758" s="14" t="s">
        <v>3746</v>
      </c>
      <c r="C1758" s="22" t="s">
        <v>3747</v>
      </c>
      <c r="D1758" s="13" t="s">
        <v>15</v>
      </c>
      <c r="E1758" s="14" t="s">
        <v>3748</v>
      </c>
      <c r="F1758" s="14">
        <v>1</v>
      </c>
      <c r="G1758" s="14">
        <v>35</v>
      </c>
      <c r="H1758" s="14">
        <v>25</v>
      </c>
      <c r="I1758" s="14">
        <f t="shared" ref="I1758:I1763" si="164">G1758*H1758</f>
        <v>875</v>
      </c>
      <c r="J1758" s="14" t="s">
        <v>17</v>
      </c>
      <c r="K1758" s="14">
        <f t="shared" ref="K1758:K1763" si="165">I1758*3</f>
        <v>2625</v>
      </c>
      <c r="L1758" s="17" t="s">
        <v>121</v>
      </c>
    </row>
    <row r="1759" customHeight="1" spans="1:12">
      <c r="A1759" s="14">
        <f>MAX($A$2:A1758)+1</f>
        <v>577</v>
      </c>
      <c r="B1759" s="14" t="s">
        <v>3749</v>
      </c>
      <c r="C1759" s="22" t="s">
        <v>3750</v>
      </c>
      <c r="D1759" s="13" t="s">
        <v>15</v>
      </c>
      <c r="E1759" s="14" t="s">
        <v>3751</v>
      </c>
      <c r="F1759" s="14">
        <v>4</v>
      </c>
      <c r="G1759" s="14">
        <v>65</v>
      </c>
      <c r="H1759" s="14">
        <v>25</v>
      </c>
      <c r="I1759" s="14">
        <f t="shared" si="164"/>
        <v>1625</v>
      </c>
      <c r="J1759" s="14" t="s">
        <v>17</v>
      </c>
      <c r="K1759" s="14">
        <f t="shared" si="165"/>
        <v>4875</v>
      </c>
      <c r="L1759" s="17"/>
    </row>
    <row r="1760" customHeight="1" spans="1:12">
      <c r="A1760" s="14"/>
      <c r="B1760" s="14" t="s">
        <v>3752</v>
      </c>
      <c r="C1760" s="14" t="s">
        <v>3753</v>
      </c>
      <c r="D1760" s="13" t="s">
        <v>20</v>
      </c>
      <c r="E1760" s="14" t="s">
        <v>3751</v>
      </c>
      <c r="F1760" s="14">
        <v>4</v>
      </c>
      <c r="G1760" s="14">
        <v>65</v>
      </c>
      <c r="H1760" s="14">
        <v>25</v>
      </c>
      <c r="I1760" s="14"/>
      <c r="J1760" s="14"/>
      <c r="K1760" s="14"/>
      <c r="L1760" s="17"/>
    </row>
    <row r="1761" customHeight="1" spans="1:12">
      <c r="A1761" s="14"/>
      <c r="B1761" s="14" t="s">
        <v>3754</v>
      </c>
      <c r="C1761" s="14" t="s">
        <v>3755</v>
      </c>
      <c r="D1761" s="13" t="s">
        <v>23</v>
      </c>
      <c r="E1761" s="14" t="s">
        <v>3751</v>
      </c>
      <c r="F1761" s="14">
        <v>4</v>
      </c>
      <c r="G1761" s="14">
        <v>65</v>
      </c>
      <c r="H1761" s="14">
        <v>25</v>
      </c>
      <c r="I1761" s="14"/>
      <c r="J1761" s="14"/>
      <c r="K1761" s="14"/>
      <c r="L1761" s="17"/>
    </row>
    <row r="1762" customHeight="1" spans="1:12">
      <c r="A1762" s="14"/>
      <c r="B1762" s="14" t="s">
        <v>3756</v>
      </c>
      <c r="C1762" s="14" t="s">
        <v>3757</v>
      </c>
      <c r="D1762" s="13" t="s">
        <v>23</v>
      </c>
      <c r="E1762" s="14" t="s">
        <v>3751</v>
      </c>
      <c r="F1762" s="14">
        <v>4</v>
      </c>
      <c r="G1762" s="14">
        <v>65</v>
      </c>
      <c r="H1762" s="14">
        <v>25</v>
      </c>
      <c r="I1762" s="14"/>
      <c r="J1762" s="14"/>
      <c r="K1762" s="14"/>
      <c r="L1762" s="17"/>
    </row>
    <row r="1763" customHeight="1" spans="1:12">
      <c r="A1763" s="14">
        <f>MAX($A$2:A1762)+1</f>
        <v>578</v>
      </c>
      <c r="B1763" s="14" t="s">
        <v>975</v>
      </c>
      <c r="C1763" s="22" t="s">
        <v>3758</v>
      </c>
      <c r="D1763" s="13" t="s">
        <v>15</v>
      </c>
      <c r="E1763" s="14" t="s">
        <v>3759</v>
      </c>
      <c r="F1763" s="14">
        <v>4</v>
      </c>
      <c r="G1763" s="14">
        <v>65</v>
      </c>
      <c r="H1763" s="14">
        <v>25</v>
      </c>
      <c r="I1763" s="14">
        <f t="shared" si="164"/>
        <v>1625</v>
      </c>
      <c r="J1763" s="14" t="s">
        <v>17</v>
      </c>
      <c r="K1763" s="14">
        <f t="shared" si="165"/>
        <v>4875</v>
      </c>
      <c r="L1763" s="17"/>
    </row>
    <row r="1764" customHeight="1" spans="1:12">
      <c r="A1764" s="14"/>
      <c r="B1764" s="14" t="s">
        <v>3760</v>
      </c>
      <c r="C1764" s="14" t="s">
        <v>3761</v>
      </c>
      <c r="D1764" s="13" t="s">
        <v>20</v>
      </c>
      <c r="E1764" s="14" t="s">
        <v>3759</v>
      </c>
      <c r="F1764" s="14">
        <v>4</v>
      </c>
      <c r="G1764" s="14">
        <v>65</v>
      </c>
      <c r="H1764" s="14">
        <v>25</v>
      </c>
      <c r="I1764" s="14"/>
      <c r="J1764" s="14"/>
      <c r="K1764" s="14"/>
      <c r="L1764" s="17"/>
    </row>
    <row r="1765" customHeight="1" spans="1:12">
      <c r="A1765" s="14"/>
      <c r="B1765" s="14" t="s">
        <v>3762</v>
      </c>
      <c r="C1765" s="14" t="s">
        <v>3763</v>
      </c>
      <c r="D1765" s="13" t="s">
        <v>23</v>
      </c>
      <c r="E1765" s="14" t="s">
        <v>3759</v>
      </c>
      <c r="F1765" s="14">
        <v>4</v>
      </c>
      <c r="G1765" s="14">
        <v>65</v>
      </c>
      <c r="H1765" s="14">
        <v>25</v>
      </c>
      <c r="I1765" s="14"/>
      <c r="J1765" s="14"/>
      <c r="K1765" s="14"/>
      <c r="L1765" s="17"/>
    </row>
    <row r="1766" customHeight="1" spans="1:12">
      <c r="A1766" s="14"/>
      <c r="B1766" s="14" t="s">
        <v>2081</v>
      </c>
      <c r="C1766" s="14" t="s">
        <v>3764</v>
      </c>
      <c r="D1766" s="13" t="s">
        <v>23</v>
      </c>
      <c r="E1766" s="14" t="s">
        <v>3759</v>
      </c>
      <c r="F1766" s="14">
        <v>4</v>
      </c>
      <c r="G1766" s="14">
        <v>65</v>
      </c>
      <c r="H1766" s="14">
        <v>25</v>
      </c>
      <c r="I1766" s="14"/>
      <c r="J1766" s="14"/>
      <c r="K1766" s="14"/>
      <c r="L1766" s="17"/>
    </row>
    <row r="1767" customHeight="1" spans="1:12">
      <c r="A1767" s="14">
        <f>MAX($A$2:A1766)+1</f>
        <v>579</v>
      </c>
      <c r="B1767" s="14" t="s">
        <v>3749</v>
      </c>
      <c r="C1767" s="22" t="s">
        <v>3765</v>
      </c>
      <c r="D1767" s="13" t="s">
        <v>15</v>
      </c>
      <c r="E1767" s="14" t="s">
        <v>3766</v>
      </c>
      <c r="F1767" s="14">
        <v>4</v>
      </c>
      <c r="G1767" s="14">
        <v>65</v>
      </c>
      <c r="H1767" s="14">
        <v>25</v>
      </c>
      <c r="I1767" s="14">
        <f>G1767*H1767</f>
        <v>1625</v>
      </c>
      <c r="J1767" s="14" t="s">
        <v>17</v>
      </c>
      <c r="K1767" s="14">
        <f>I1767*3</f>
        <v>4875</v>
      </c>
      <c r="L1767" s="17"/>
    </row>
    <row r="1768" customHeight="1" spans="1:12">
      <c r="A1768" s="14"/>
      <c r="B1768" s="14" t="s">
        <v>3767</v>
      </c>
      <c r="C1768" s="14" t="s">
        <v>3768</v>
      </c>
      <c r="D1768" s="13" t="s">
        <v>20</v>
      </c>
      <c r="E1768" s="14" t="s">
        <v>3766</v>
      </c>
      <c r="F1768" s="14">
        <v>4</v>
      </c>
      <c r="G1768" s="14">
        <v>65</v>
      </c>
      <c r="H1768" s="14">
        <v>25</v>
      </c>
      <c r="I1768" s="14"/>
      <c r="J1768" s="14"/>
      <c r="K1768" s="14"/>
      <c r="L1768" s="17"/>
    </row>
    <row r="1769" customHeight="1" spans="1:12">
      <c r="A1769" s="14"/>
      <c r="B1769" s="14" t="s">
        <v>3769</v>
      </c>
      <c r="C1769" s="14" t="s">
        <v>3770</v>
      </c>
      <c r="D1769" s="13" t="s">
        <v>23</v>
      </c>
      <c r="E1769" s="14" t="s">
        <v>3766</v>
      </c>
      <c r="F1769" s="14">
        <v>4</v>
      </c>
      <c r="G1769" s="14">
        <v>65</v>
      </c>
      <c r="H1769" s="14">
        <v>25</v>
      </c>
      <c r="I1769" s="14"/>
      <c r="J1769" s="14"/>
      <c r="K1769" s="14"/>
      <c r="L1769" s="17"/>
    </row>
    <row r="1770" customHeight="1" spans="1:12">
      <c r="A1770" s="14"/>
      <c r="B1770" s="14" t="s">
        <v>1358</v>
      </c>
      <c r="C1770" s="14" t="s">
        <v>3771</v>
      </c>
      <c r="D1770" s="13" t="s">
        <v>23</v>
      </c>
      <c r="E1770" s="14" t="s">
        <v>3766</v>
      </c>
      <c r="F1770" s="14">
        <v>4</v>
      </c>
      <c r="G1770" s="14">
        <v>65</v>
      </c>
      <c r="H1770" s="14">
        <v>25</v>
      </c>
      <c r="I1770" s="14"/>
      <c r="J1770" s="14"/>
      <c r="K1770" s="14"/>
      <c r="L1770" s="17"/>
    </row>
    <row r="1771" customHeight="1" spans="1:12">
      <c r="A1771" s="14">
        <f>MAX($A$2:A1770)+1</f>
        <v>580</v>
      </c>
      <c r="B1771" s="14" t="s">
        <v>3772</v>
      </c>
      <c r="C1771" s="22" t="s">
        <v>3773</v>
      </c>
      <c r="D1771" s="13" t="s">
        <v>15</v>
      </c>
      <c r="E1771" s="14" t="s">
        <v>3774</v>
      </c>
      <c r="F1771" s="14">
        <v>3</v>
      </c>
      <c r="G1771" s="14">
        <v>65</v>
      </c>
      <c r="H1771" s="14">
        <v>25</v>
      </c>
      <c r="I1771" s="14">
        <f>G1771*H1771</f>
        <v>1625</v>
      </c>
      <c r="J1771" s="14" t="s">
        <v>17</v>
      </c>
      <c r="K1771" s="14">
        <f>I1771*3</f>
        <v>4875</v>
      </c>
      <c r="L1771" s="17"/>
    </row>
    <row r="1772" customHeight="1" spans="1:12">
      <c r="A1772" s="14"/>
      <c r="B1772" s="14" t="s">
        <v>3775</v>
      </c>
      <c r="C1772" s="14" t="s">
        <v>3776</v>
      </c>
      <c r="D1772" s="13" t="s">
        <v>216</v>
      </c>
      <c r="E1772" s="14" t="s">
        <v>3774</v>
      </c>
      <c r="F1772" s="14">
        <v>3</v>
      </c>
      <c r="G1772" s="14">
        <v>65</v>
      </c>
      <c r="H1772" s="14">
        <v>25</v>
      </c>
      <c r="I1772" s="14"/>
      <c r="J1772" s="14"/>
      <c r="K1772" s="14"/>
      <c r="L1772" s="17"/>
    </row>
    <row r="1773" customHeight="1" spans="1:12">
      <c r="A1773" s="14"/>
      <c r="B1773" s="14" t="s">
        <v>3775</v>
      </c>
      <c r="C1773" s="14" t="s">
        <v>3777</v>
      </c>
      <c r="D1773" s="13" t="s">
        <v>23</v>
      </c>
      <c r="E1773" s="14" t="s">
        <v>3774</v>
      </c>
      <c r="F1773" s="14">
        <v>3</v>
      </c>
      <c r="G1773" s="14">
        <v>65</v>
      </c>
      <c r="H1773" s="14">
        <v>25</v>
      </c>
      <c r="I1773" s="14"/>
      <c r="J1773" s="14"/>
      <c r="K1773" s="14"/>
      <c r="L1773" s="17"/>
    </row>
    <row r="1774" customHeight="1" spans="1:12">
      <c r="A1774" s="14">
        <f>MAX($A$2:A1773)+1</f>
        <v>581</v>
      </c>
      <c r="B1774" s="14" t="s">
        <v>3778</v>
      </c>
      <c r="C1774" s="22" t="s">
        <v>686</v>
      </c>
      <c r="D1774" s="13" t="s">
        <v>15</v>
      </c>
      <c r="E1774" s="14" t="s">
        <v>3779</v>
      </c>
      <c r="F1774" s="14">
        <v>4</v>
      </c>
      <c r="G1774" s="14">
        <v>65</v>
      </c>
      <c r="H1774" s="14">
        <v>25</v>
      </c>
      <c r="I1774" s="14">
        <f>G1774*H1774</f>
        <v>1625</v>
      </c>
      <c r="J1774" s="14" t="s">
        <v>17</v>
      </c>
      <c r="K1774" s="14">
        <f>ROUND(I1774*(25/31+2),2)</f>
        <v>4560.48</v>
      </c>
      <c r="L1774" s="17" t="s">
        <v>3780</v>
      </c>
    </row>
    <row r="1775" customHeight="1" spans="1:12">
      <c r="A1775" s="14"/>
      <c r="B1775" s="14" t="s">
        <v>3570</v>
      </c>
      <c r="C1775" s="14" t="s">
        <v>3781</v>
      </c>
      <c r="D1775" s="13" t="s">
        <v>20</v>
      </c>
      <c r="E1775" s="14" t="s">
        <v>3779</v>
      </c>
      <c r="F1775" s="14">
        <v>4</v>
      </c>
      <c r="G1775" s="14">
        <v>65</v>
      </c>
      <c r="H1775" s="14">
        <v>25</v>
      </c>
      <c r="I1775" s="14"/>
      <c r="J1775" s="14"/>
      <c r="K1775" s="14"/>
      <c r="L1775" s="17"/>
    </row>
    <row r="1776" customHeight="1" spans="1:12">
      <c r="A1776" s="14"/>
      <c r="B1776" s="14" t="s">
        <v>3782</v>
      </c>
      <c r="C1776" s="14" t="s">
        <v>344</v>
      </c>
      <c r="D1776" s="13" t="s">
        <v>23</v>
      </c>
      <c r="E1776" s="14" t="s">
        <v>3779</v>
      </c>
      <c r="F1776" s="14">
        <v>4</v>
      </c>
      <c r="G1776" s="14">
        <v>65</v>
      </c>
      <c r="H1776" s="14">
        <v>25</v>
      </c>
      <c r="I1776" s="14"/>
      <c r="J1776" s="14"/>
      <c r="K1776" s="14"/>
      <c r="L1776" s="17"/>
    </row>
    <row r="1777" customHeight="1" spans="1:12">
      <c r="A1777" s="14"/>
      <c r="B1777" s="14" t="s">
        <v>3783</v>
      </c>
      <c r="C1777" s="14" t="s">
        <v>1964</v>
      </c>
      <c r="D1777" s="13" t="s">
        <v>23</v>
      </c>
      <c r="E1777" s="14" t="s">
        <v>3779</v>
      </c>
      <c r="F1777" s="14">
        <v>4</v>
      </c>
      <c r="G1777" s="14">
        <v>65</v>
      </c>
      <c r="H1777" s="14">
        <v>25</v>
      </c>
      <c r="I1777" s="14"/>
      <c r="J1777" s="14"/>
      <c r="K1777" s="14"/>
      <c r="L1777" s="17"/>
    </row>
    <row r="1778" customHeight="1" spans="1:12">
      <c r="A1778" s="14">
        <f>MAX($A$2:A1777)+1</f>
        <v>582</v>
      </c>
      <c r="B1778" s="14" t="s">
        <v>3784</v>
      </c>
      <c r="C1778" s="22" t="s">
        <v>3785</v>
      </c>
      <c r="D1778" s="13" t="s">
        <v>15</v>
      </c>
      <c r="E1778" s="14" t="s">
        <v>3786</v>
      </c>
      <c r="F1778" s="14">
        <v>4</v>
      </c>
      <c r="G1778" s="14">
        <v>65</v>
      </c>
      <c r="H1778" s="14">
        <v>25</v>
      </c>
      <c r="I1778" s="14">
        <f>G1778*H1778</f>
        <v>1625</v>
      </c>
      <c r="J1778" s="14" t="s">
        <v>17</v>
      </c>
      <c r="K1778" s="14">
        <f>I1778*3</f>
        <v>4875</v>
      </c>
      <c r="L1778" s="17"/>
    </row>
    <row r="1779" customHeight="1" spans="1:12">
      <c r="A1779" s="14"/>
      <c r="B1779" s="14" t="s">
        <v>3787</v>
      </c>
      <c r="C1779" s="14" t="s">
        <v>3788</v>
      </c>
      <c r="D1779" s="13" t="s">
        <v>20</v>
      </c>
      <c r="E1779" s="14" t="s">
        <v>3786</v>
      </c>
      <c r="F1779" s="14">
        <v>4</v>
      </c>
      <c r="G1779" s="14">
        <v>65</v>
      </c>
      <c r="H1779" s="14">
        <v>25</v>
      </c>
      <c r="I1779" s="14"/>
      <c r="J1779" s="14"/>
      <c r="K1779" s="14"/>
      <c r="L1779" s="17"/>
    </row>
    <row r="1780" customHeight="1" spans="1:12">
      <c r="A1780" s="14"/>
      <c r="B1780" s="14" t="s">
        <v>3789</v>
      </c>
      <c r="C1780" s="14" t="s">
        <v>3790</v>
      </c>
      <c r="D1780" s="13" t="s">
        <v>23</v>
      </c>
      <c r="E1780" s="14" t="s">
        <v>3786</v>
      </c>
      <c r="F1780" s="14">
        <v>4</v>
      </c>
      <c r="G1780" s="14">
        <v>65</v>
      </c>
      <c r="H1780" s="14">
        <v>25</v>
      </c>
      <c r="I1780" s="14"/>
      <c r="J1780" s="14"/>
      <c r="K1780" s="14"/>
      <c r="L1780" s="17"/>
    </row>
    <row r="1781" customHeight="1" spans="1:12">
      <c r="A1781" s="14"/>
      <c r="B1781" s="14" t="s">
        <v>3789</v>
      </c>
      <c r="C1781" s="14" t="s">
        <v>1163</v>
      </c>
      <c r="D1781" s="13" t="s">
        <v>23</v>
      </c>
      <c r="E1781" s="14" t="s">
        <v>3786</v>
      </c>
      <c r="F1781" s="14">
        <v>4</v>
      </c>
      <c r="G1781" s="14">
        <v>65</v>
      </c>
      <c r="H1781" s="14">
        <v>25</v>
      </c>
      <c r="I1781" s="14"/>
      <c r="J1781" s="14"/>
      <c r="K1781" s="14"/>
      <c r="L1781" s="17"/>
    </row>
    <row r="1782" customHeight="1" spans="1:12">
      <c r="A1782" s="14">
        <f>MAX($A$2:A1781)+1</f>
        <v>583</v>
      </c>
      <c r="B1782" s="14" t="s">
        <v>3791</v>
      </c>
      <c r="C1782" s="22" t="s">
        <v>3792</v>
      </c>
      <c r="D1782" s="13" t="s">
        <v>15</v>
      </c>
      <c r="E1782" s="14" t="s">
        <v>3793</v>
      </c>
      <c r="F1782" s="14">
        <v>3</v>
      </c>
      <c r="G1782" s="14">
        <v>65</v>
      </c>
      <c r="H1782" s="14">
        <v>25</v>
      </c>
      <c r="I1782" s="14">
        <f t="shared" ref="I1782:I1787" si="166">G1782*H1782</f>
        <v>1625</v>
      </c>
      <c r="J1782" s="14" t="s">
        <v>17</v>
      </c>
      <c r="K1782" s="14">
        <f t="shared" ref="K1782:K1787" si="167">I1782*3</f>
        <v>4875</v>
      </c>
      <c r="L1782" s="17"/>
    </row>
    <row r="1783" customHeight="1" spans="1:12">
      <c r="A1783" s="14"/>
      <c r="B1783" s="14" t="s">
        <v>3794</v>
      </c>
      <c r="C1783" s="14" t="s">
        <v>3795</v>
      </c>
      <c r="D1783" s="13" t="s">
        <v>20</v>
      </c>
      <c r="E1783" s="14" t="s">
        <v>3793</v>
      </c>
      <c r="F1783" s="14">
        <v>3</v>
      </c>
      <c r="G1783" s="14">
        <v>65</v>
      </c>
      <c r="H1783" s="14">
        <v>25</v>
      </c>
      <c r="I1783" s="14"/>
      <c r="J1783" s="14"/>
      <c r="K1783" s="14"/>
      <c r="L1783" s="17"/>
    </row>
    <row r="1784" customHeight="1" spans="1:12">
      <c r="A1784" s="14"/>
      <c r="B1784" s="14" t="s">
        <v>3796</v>
      </c>
      <c r="C1784" s="14" t="s">
        <v>1330</v>
      </c>
      <c r="D1784" s="13" t="s">
        <v>23</v>
      </c>
      <c r="E1784" s="14" t="s">
        <v>3793</v>
      </c>
      <c r="F1784" s="14">
        <v>3</v>
      </c>
      <c r="G1784" s="14">
        <v>65</v>
      </c>
      <c r="H1784" s="14">
        <v>25</v>
      </c>
      <c r="I1784" s="14"/>
      <c r="J1784" s="14"/>
      <c r="K1784" s="14"/>
      <c r="L1784" s="17"/>
    </row>
    <row r="1785" customHeight="1" spans="1:12">
      <c r="A1785" s="14">
        <f>MAX($A$2:A1784)+1</f>
        <v>584</v>
      </c>
      <c r="B1785" s="14" t="s">
        <v>3797</v>
      </c>
      <c r="C1785" s="22" t="s">
        <v>3798</v>
      </c>
      <c r="D1785" s="13" t="s">
        <v>15</v>
      </c>
      <c r="E1785" s="14" t="s">
        <v>3799</v>
      </c>
      <c r="F1785" s="14">
        <v>2</v>
      </c>
      <c r="G1785" s="14">
        <v>65</v>
      </c>
      <c r="H1785" s="14">
        <v>25</v>
      </c>
      <c r="I1785" s="14">
        <f t="shared" si="166"/>
        <v>1625</v>
      </c>
      <c r="J1785" s="14" t="s">
        <v>17</v>
      </c>
      <c r="K1785" s="14">
        <f t="shared" si="167"/>
        <v>4875</v>
      </c>
      <c r="L1785" s="17"/>
    </row>
    <row r="1786" customHeight="1" spans="1:12">
      <c r="A1786" s="14"/>
      <c r="B1786" s="14" t="s">
        <v>1780</v>
      </c>
      <c r="C1786" s="14" t="s">
        <v>3800</v>
      </c>
      <c r="D1786" s="13" t="s">
        <v>20</v>
      </c>
      <c r="E1786" s="14" t="s">
        <v>3799</v>
      </c>
      <c r="F1786" s="14">
        <v>2</v>
      </c>
      <c r="G1786" s="14">
        <v>65</v>
      </c>
      <c r="H1786" s="14">
        <v>25</v>
      </c>
      <c r="I1786" s="14"/>
      <c r="J1786" s="14"/>
      <c r="K1786" s="14"/>
      <c r="L1786" s="17"/>
    </row>
    <row r="1787" customHeight="1" spans="1:12">
      <c r="A1787" s="14">
        <f>MAX($A$2:A1786)+1</f>
        <v>585</v>
      </c>
      <c r="B1787" s="14" t="s">
        <v>410</v>
      </c>
      <c r="C1787" s="22" t="s">
        <v>3801</v>
      </c>
      <c r="D1787" s="13" t="s">
        <v>15</v>
      </c>
      <c r="E1787" s="14" t="s">
        <v>3802</v>
      </c>
      <c r="F1787" s="14">
        <v>2</v>
      </c>
      <c r="G1787" s="14">
        <v>65</v>
      </c>
      <c r="H1787" s="14">
        <v>25</v>
      </c>
      <c r="I1787" s="14">
        <f t="shared" si="166"/>
        <v>1625</v>
      </c>
      <c r="J1787" s="14" t="s">
        <v>17</v>
      </c>
      <c r="K1787" s="14">
        <f t="shared" si="167"/>
        <v>4875</v>
      </c>
      <c r="L1787" s="17"/>
    </row>
    <row r="1788" customHeight="1" spans="1:12">
      <c r="A1788" s="14"/>
      <c r="B1788" s="14" t="s">
        <v>3803</v>
      </c>
      <c r="C1788" s="14" t="s">
        <v>3804</v>
      </c>
      <c r="D1788" s="13" t="s">
        <v>20</v>
      </c>
      <c r="E1788" s="14" t="s">
        <v>3802</v>
      </c>
      <c r="F1788" s="14">
        <v>2</v>
      </c>
      <c r="G1788" s="14">
        <v>65</v>
      </c>
      <c r="H1788" s="14">
        <v>25</v>
      </c>
      <c r="I1788" s="14"/>
      <c r="J1788" s="14"/>
      <c r="K1788" s="14"/>
      <c r="L1788" s="17"/>
    </row>
    <row r="1789" customHeight="1" spans="1:12">
      <c r="A1789" s="14">
        <f>MAX($A$2:A1788)+1</f>
        <v>586</v>
      </c>
      <c r="B1789" s="14" t="s">
        <v>1224</v>
      </c>
      <c r="C1789" s="22" t="s">
        <v>3805</v>
      </c>
      <c r="D1789" s="13" t="s">
        <v>15</v>
      </c>
      <c r="E1789" s="14" t="s">
        <v>3806</v>
      </c>
      <c r="F1789" s="14">
        <v>1</v>
      </c>
      <c r="G1789" s="14">
        <v>35</v>
      </c>
      <c r="H1789" s="14">
        <v>25</v>
      </c>
      <c r="I1789" s="14">
        <f t="shared" ref="I1789:I1791" si="168">G1789*H1789</f>
        <v>875</v>
      </c>
      <c r="J1789" s="14" t="s">
        <v>17</v>
      </c>
      <c r="K1789" s="14">
        <f t="shared" ref="K1789:K1791" si="169">I1789*3</f>
        <v>2625</v>
      </c>
      <c r="L1789" s="17"/>
    </row>
    <row r="1790" customHeight="1" spans="1:12">
      <c r="A1790" s="14">
        <f>MAX($A$2:A1789)+1</f>
        <v>587</v>
      </c>
      <c r="B1790" s="14" t="s">
        <v>3807</v>
      </c>
      <c r="C1790" s="22" t="s">
        <v>3808</v>
      </c>
      <c r="D1790" s="13" t="s">
        <v>15</v>
      </c>
      <c r="E1790" s="14" t="s">
        <v>3809</v>
      </c>
      <c r="F1790" s="14">
        <v>1</v>
      </c>
      <c r="G1790" s="14">
        <v>35</v>
      </c>
      <c r="H1790" s="14">
        <v>25</v>
      </c>
      <c r="I1790" s="14">
        <f t="shared" si="168"/>
        <v>875</v>
      </c>
      <c r="J1790" s="14" t="s">
        <v>17</v>
      </c>
      <c r="K1790" s="14">
        <f t="shared" si="169"/>
        <v>2625</v>
      </c>
      <c r="L1790" s="17"/>
    </row>
    <row r="1791" customHeight="1" spans="1:12">
      <c r="A1791" s="14">
        <f>MAX($A$2:A1790)+1</f>
        <v>588</v>
      </c>
      <c r="B1791" s="14" t="s">
        <v>3810</v>
      </c>
      <c r="C1791" s="22" t="s">
        <v>3811</v>
      </c>
      <c r="D1791" s="13" t="s">
        <v>15</v>
      </c>
      <c r="E1791" s="14" t="s">
        <v>3812</v>
      </c>
      <c r="F1791" s="14">
        <v>3</v>
      </c>
      <c r="G1791" s="14">
        <v>65</v>
      </c>
      <c r="H1791" s="14">
        <v>25</v>
      </c>
      <c r="I1791" s="14">
        <f t="shared" si="168"/>
        <v>1625</v>
      </c>
      <c r="J1791" s="14" t="s">
        <v>17</v>
      </c>
      <c r="K1791" s="14">
        <f t="shared" si="169"/>
        <v>4875</v>
      </c>
      <c r="L1791" s="17"/>
    </row>
    <row r="1792" customHeight="1" spans="1:12">
      <c r="A1792" s="14"/>
      <c r="B1792" s="14" t="s">
        <v>3813</v>
      </c>
      <c r="C1792" s="14" t="s">
        <v>3814</v>
      </c>
      <c r="D1792" s="13" t="s">
        <v>20</v>
      </c>
      <c r="E1792" s="14" t="s">
        <v>3812</v>
      </c>
      <c r="F1792" s="14">
        <v>3</v>
      </c>
      <c r="G1792" s="14">
        <v>65</v>
      </c>
      <c r="H1792" s="14">
        <v>25</v>
      </c>
      <c r="I1792" s="14"/>
      <c r="J1792" s="14"/>
      <c r="K1792" s="14"/>
      <c r="L1792" s="17"/>
    </row>
    <row r="1793" customHeight="1" spans="1:12">
      <c r="A1793" s="14"/>
      <c r="B1793" s="14" t="s">
        <v>3815</v>
      </c>
      <c r="C1793" s="14" t="s">
        <v>2245</v>
      </c>
      <c r="D1793" s="13" t="s">
        <v>23</v>
      </c>
      <c r="E1793" s="14" t="s">
        <v>3812</v>
      </c>
      <c r="F1793" s="14">
        <v>3</v>
      </c>
      <c r="G1793" s="14">
        <v>65</v>
      </c>
      <c r="H1793" s="14">
        <v>25</v>
      </c>
      <c r="I1793" s="14"/>
      <c r="J1793" s="14"/>
      <c r="K1793" s="14"/>
      <c r="L1793" s="17"/>
    </row>
    <row r="1794" customHeight="1" spans="1:12">
      <c r="A1794" s="14">
        <f>MAX($A$2:A1793)+1</f>
        <v>589</v>
      </c>
      <c r="B1794" s="14" t="s">
        <v>3816</v>
      </c>
      <c r="C1794" s="22" t="s">
        <v>3817</v>
      </c>
      <c r="D1794" s="13" t="s">
        <v>15</v>
      </c>
      <c r="E1794" s="14" t="s">
        <v>3818</v>
      </c>
      <c r="F1794" s="14">
        <v>3</v>
      </c>
      <c r="G1794" s="14">
        <v>65</v>
      </c>
      <c r="H1794" s="14">
        <v>25</v>
      </c>
      <c r="I1794" s="14">
        <f>G1794*H1794</f>
        <v>1625</v>
      </c>
      <c r="J1794" s="14" t="s">
        <v>17</v>
      </c>
      <c r="K1794" s="14">
        <f>I1794*3</f>
        <v>4875</v>
      </c>
      <c r="L1794" s="17"/>
    </row>
    <row r="1795" customHeight="1" spans="1:12">
      <c r="A1795" s="14"/>
      <c r="B1795" s="14" t="s">
        <v>3819</v>
      </c>
      <c r="C1795" s="14" t="s">
        <v>3820</v>
      </c>
      <c r="D1795" s="13" t="s">
        <v>20</v>
      </c>
      <c r="E1795" s="14" t="s">
        <v>3818</v>
      </c>
      <c r="F1795" s="14">
        <v>3</v>
      </c>
      <c r="G1795" s="14">
        <v>65</v>
      </c>
      <c r="H1795" s="14">
        <v>25</v>
      </c>
      <c r="I1795" s="14"/>
      <c r="J1795" s="14"/>
      <c r="K1795" s="14"/>
      <c r="L1795" s="17"/>
    </row>
    <row r="1796" customHeight="1" spans="1:12">
      <c r="A1796" s="14"/>
      <c r="B1796" s="14" t="s">
        <v>3821</v>
      </c>
      <c r="C1796" s="14" t="s">
        <v>60</v>
      </c>
      <c r="D1796" s="13" t="s">
        <v>23</v>
      </c>
      <c r="E1796" s="14" t="s">
        <v>3818</v>
      </c>
      <c r="F1796" s="14">
        <v>3</v>
      </c>
      <c r="G1796" s="14">
        <v>65</v>
      </c>
      <c r="H1796" s="14">
        <v>25</v>
      </c>
      <c r="I1796" s="14"/>
      <c r="J1796" s="14"/>
      <c r="K1796" s="14"/>
      <c r="L1796" s="17"/>
    </row>
    <row r="1797" customHeight="1" spans="1:12">
      <c r="A1797" s="14"/>
      <c r="B1797" s="14" t="s">
        <v>3822</v>
      </c>
      <c r="C1797" s="14" t="s">
        <v>2245</v>
      </c>
      <c r="D1797" s="13" t="s">
        <v>23</v>
      </c>
      <c r="E1797" s="14" t="s">
        <v>3818</v>
      </c>
      <c r="F1797" s="14">
        <v>3</v>
      </c>
      <c r="G1797" s="14">
        <v>65</v>
      </c>
      <c r="H1797" s="14">
        <v>25</v>
      </c>
      <c r="I1797" s="14"/>
      <c r="J1797" s="14"/>
      <c r="K1797" s="14"/>
      <c r="L1797" s="17"/>
    </row>
    <row r="1798" customHeight="1" spans="1:12">
      <c r="A1798" s="14">
        <f>MAX($A$2:A1797)+1</f>
        <v>590</v>
      </c>
      <c r="B1798" s="14" t="s">
        <v>3823</v>
      </c>
      <c r="C1798" s="22" t="s">
        <v>3824</v>
      </c>
      <c r="D1798" s="13" t="s">
        <v>15</v>
      </c>
      <c r="E1798" s="14" t="s">
        <v>3825</v>
      </c>
      <c r="F1798" s="14">
        <v>4</v>
      </c>
      <c r="G1798" s="14">
        <v>65</v>
      </c>
      <c r="H1798" s="14">
        <v>25</v>
      </c>
      <c r="I1798" s="14">
        <f>G1798*H1798</f>
        <v>1625</v>
      </c>
      <c r="J1798" s="14" t="s">
        <v>17</v>
      </c>
      <c r="K1798" s="14">
        <f>I1798*3</f>
        <v>4875</v>
      </c>
      <c r="L1798" s="17" t="s">
        <v>121</v>
      </c>
    </row>
    <row r="1799" customHeight="1" spans="1:12">
      <c r="A1799" s="14"/>
      <c r="B1799" s="14" t="s">
        <v>1279</v>
      </c>
      <c r="C1799" s="14" t="s">
        <v>3826</v>
      </c>
      <c r="D1799" s="13" t="s">
        <v>20</v>
      </c>
      <c r="E1799" s="14" t="s">
        <v>3825</v>
      </c>
      <c r="F1799" s="14">
        <v>4</v>
      </c>
      <c r="G1799" s="14">
        <v>65</v>
      </c>
      <c r="H1799" s="14">
        <v>25</v>
      </c>
      <c r="I1799" s="14"/>
      <c r="J1799" s="14"/>
      <c r="K1799" s="14"/>
      <c r="L1799" s="17"/>
    </row>
    <row r="1800" customHeight="1" spans="1:12">
      <c r="A1800" s="14"/>
      <c r="B1800" s="14" t="s">
        <v>3827</v>
      </c>
      <c r="C1800" s="14" t="s">
        <v>3828</v>
      </c>
      <c r="D1800" s="13" t="s">
        <v>23</v>
      </c>
      <c r="E1800" s="14" t="s">
        <v>3825</v>
      </c>
      <c r="F1800" s="14">
        <v>4</v>
      </c>
      <c r="G1800" s="14">
        <v>65</v>
      </c>
      <c r="H1800" s="14">
        <v>25</v>
      </c>
      <c r="I1800" s="14"/>
      <c r="J1800" s="14"/>
      <c r="K1800" s="14"/>
      <c r="L1800" s="17"/>
    </row>
    <row r="1801" customHeight="1" spans="1:12">
      <c r="A1801" s="14"/>
      <c r="B1801" s="14" t="s">
        <v>3829</v>
      </c>
      <c r="C1801" s="14" t="s">
        <v>1964</v>
      </c>
      <c r="D1801" s="13" t="s">
        <v>23</v>
      </c>
      <c r="E1801" s="14" t="s">
        <v>3825</v>
      </c>
      <c r="F1801" s="14">
        <v>4</v>
      </c>
      <c r="G1801" s="14">
        <v>65</v>
      </c>
      <c r="H1801" s="14">
        <v>25</v>
      </c>
      <c r="I1801" s="14"/>
      <c r="J1801" s="14"/>
      <c r="K1801" s="14"/>
      <c r="L1801" s="17"/>
    </row>
    <row r="1802" customHeight="1" spans="1:12">
      <c r="A1802" s="14">
        <f>MAX($A$2:A1801)+1</f>
        <v>591</v>
      </c>
      <c r="B1802" s="14" t="s">
        <v>1978</v>
      </c>
      <c r="C1802" s="22" t="s">
        <v>3830</v>
      </c>
      <c r="D1802" s="13" t="s">
        <v>15</v>
      </c>
      <c r="E1802" s="14" t="s">
        <v>3831</v>
      </c>
      <c r="F1802" s="14">
        <v>2</v>
      </c>
      <c r="G1802" s="14">
        <v>65</v>
      </c>
      <c r="H1802" s="14">
        <v>25</v>
      </c>
      <c r="I1802" s="14">
        <f t="shared" ref="I1802:I1807" si="170">G1802*H1802</f>
        <v>1625</v>
      </c>
      <c r="J1802" s="14" t="s">
        <v>17</v>
      </c>
      <c r="K1802" s="14">
        <f t="shared" ref="K1802:K1807" si="171">I1802*3</f>
        <v>4875</v>
      </c>
      <c r="L1802" s="17"/>
    </row>
    <row r="1803" customHeight="1" spans="1:12">
      <c r="A1803" s="14"/>
      <c r="B1803" s="14" t="s">
        <v>1118</v>
      </c>
      <c r="C1803" s="14" t="s">
        <v>3832</v>
      </c>
      <c r="D1803" s="13" t="s">
        <v>23</v>
      </c>
      <c r="E1803" s="14" t="s">
        <v>3831</v>
      </c>
      <c r="F1803" s="14">
        <v>2</v>
      </c>
      <c r="G1803" s="14">
        <v>65</v>
      </c>
      <c r="H1803" s="14">
        <v>25</v>
      </c>
      <c r="I1803" s="14"/>
      <c r="J1803" s="14"/>
      <c r="K1803" s="14"/>
      <c r="L1803" s="17"/>
    </row>
    <row r="1804" customHeight="1" spans="1:12">
      <c r="A1804" s="14">
        <f>MAX($A$2:A1803)+1</f>
        <v>592</v>
      </c>
      <c r="B1804" s="14" t="s">
        <v>3833</v>
      </c>
      <c r="C1804" s="22" t="s">
        <v>3834</v>
      </c>
      <c r="D1804" s="13" t="s">
        <v>15</v>
      </c>
      <c r="E1804" s="14" t="s">
        <v>3835</v>
      </c>
      <c r="F1804" s="14">
        <v>3</v>
      </c>
      <c r="G1804" s="14">
        <v>65</v>
      </c>
      <c r="H1804" s="14">
        <v>25</v>
      </c>
      <c r="I1804" s="14">
        <f t="shared" si="170"/>
        <v>1625</v>
      </c>
      <c r="J1804" s="14" t="s">
        <v>17</v>
      </c>
      <c r="K1804" s="14">
        <f t="shared" si="171"/>
        <v>4875</v>
      </c>
      <c r="L1804" s="17" t="s">
        <v>3836</v>
      </c>
    </row>
    <row r="1805" customHeight="1" spans="1:12">
      <c r="A1805" s="14"/>
      <c r="B1805" s="14" t="s">
        <v>3837</v>
      </c>
      <c r="C1805" s="14" t="s">
        <v>3838</v>
      </c>
      <c r="D1805" s="13" t="s">
        <v>20</v>
      </c>
      <c r="E1805" s="14" t="s">
        <v>3835</v>
      </c>
      <c r="F1805" s="14">
        <v>3</v>
      </c>
      <c r="G1805" s="14">
        <v>65</v>
      </c>
      <c r="H1805" s="14">
        <v>25</v>
      </c>
      <c r="I1805" s="14"/>
      <c r="J1805" s="14"/>
      <c r="K1805" s="14"/>
      <c r="L1805" s="17"/>
    </row>
    <row r="1806" customHeight="1" spans="1:12">
      <c r="A1806" s="14"/>
      <c r="B1806" s="14" t="s">
        <v>3839</v>
      </c>
      <c r="C1806" s="14" t="s">
        <v>3840</v>
      </c>
      <c r="D1806" s="13" t="s">
        <v>23</v>
      </c>
      <c r="E1806" s="14" t="s">
        <v>3835</v>
      </c>
      <c r="F1806" s="14">
        <v>3</v>
      </c>
      <c r="G1806" s="14">
        <v>65</v>
      </c>
      <c r="H1806" s="14">
        <v>25</v>
      </c>
      <c r="I1806" s="14"/>
      <c r="J1806" s="14"/>
      <c r="K1806" s="14"/>
      <c r="L1806" s="17"/>
    </row>
    <row r="1807" customHeight="1" spans="1:12">
      <c r="A1807" s="14">
        <f>MAX($A$2:A1806)+1</f>
        <v>593</v>
      </c>
      <c r="B1807" s="14" t="s">
        <v>3841</v>
      </c>
      <c r="C1807" s="22" t="s">
        <v>3842</v>
      </c>
      <c r="D1807" s="13" t="s">
        <v>15</v>
      </c>
      <c r="E1807" s="14" t="s">
        <v>3843</v>
      </c>
      <c r="F1807" s="14">
        <v>3</v>
      </c>
      <c r="G1807" s="14">
        <v>65</v>
      </c>
      <c r="H1807" s="14">
        <v>25</v>
      </c>
      <c r="I1807" s="14">
        <f t="shared" si="170"/>
        <v>1625</v>
      </c>
      <c r="J1807" s="14" t="s">
        <v>17</v>
      </c>
      <c r="K1807" s="14">
        <f t="shared" si="171"/>
        <v>4875</v>
      </c>
      <c r="L1807" s="17"/>
    </row>
    <row r="1808" customHeight="1" spans="1:12">
      <c r="A1808" s="14"/>
      <c r="B1808" s="14" t="s">
        <v>3844</v>
      </c>
      <c r="C1808" s="14" t="s">
        <v>3845</v>
      </c>
      <c r="D1808" s="13" t="s">
        <v>20</v>
      </c>
      <c r="E1808" s="14" t="s">
        <v>3843</v>
      </c>
      <c r="F1808" s="14">
        <v>3</v>
      </c>
      <c r="G1808" s="14">
        <v>65</v>
      </c>
      <c r="H1808" s="14">
        <v>25</v>
      </c>
      <c r="I1808" s="14"/>
      <c r="J1808" s="14"/>
      <c r="K1808" s="14"/>
      <c r="L1808" s="17"/>
    </row>
    <row r="1809" customHeight="1" spans="1:12">
      <c r="A1809" s="14"/>
      <c r="B1809" s="14" t="s">
        <v>3846</v>
      </c>
      <c r="C1809" s="14" t="s">
        <v>1163</v>
      </c>
      <c r="D1809" s="13" t="s">
        <v>23</v>
      </c>
      <c r="E1809" s="14" t="s">
        <v>3843</v>
      </c>
      <c r="F1809" s="14">
        <v>3</v>
      </c>
      <c r="G1809" s="14">
        <v>65</v>
      </c>
      <c r="H1809" s="14">
        <v>25</v>
      </c>
      <c r="I1809" s="14"/>
      <c r="J1809" s="14"/>
      <c r="K1809" s="14"/>
      <c r="L1809" s="17"/>
    </row>
    <row r="1810" customHeight="1" spans="1:12">
      <c r="A1810" s="14">
        <f>MAX($A$2:A1809)+1</f>
        <v>594</v>
      </c>
      <c r="B1810" s="14" t="s">
        <v>240</v>
      </c>
      <c r="C1810" s="22" t="s">
        <v>3847</v>
      </c>
      <c r="D1810" s="13" t="s">
        <v>15</v>
      </c>
      <c r="E1810" s="14" t="s">
        <v>3848</v>
      </c>
      <c r="F1810" s="14">
        <v>1</v>
      </c>
      <c r="G1810" s="14">
        <v>35</v>
      </c>
      <c r="H1810" s="14">
        <v>25</v>
      </c>
      <c r="I1810" s="14">
        <f t="shared" ref="I1810:I1814" si="172">G1810*H1810</f>
        <v>875</v>
      </c>
      <c r="J1810" s="14" t="s">
        <v>17</v>
      </c>
      <c r="K1810" s="14">
        <f t="shared" ref="K1810:K1814" si="173">I1810*3</f>
        <v>2625</v>
      </c>
      <c r="L1810" s="17"/>
    </row>
    <row r="1811" customHeight="1" spans="1:12">
      <c r="A1811" s="14">
        <f>MAX($A$2:A1810)+1</f>
        <v>595</v>
      </c>
      <c r="B1811" s="24" t="s">
        <v>3849</v>
      </c>
      <c r="C1811" s="25" t="s">
        <v>3850</v>
      </c>
      <c r="D1811" s="13" t="s">
        <v>15</v>
      </c>
      <c r="E1811" s="14" t="s">
        <v>3851</v>
      </c>
      <c r="F1811" s="14">
        <v>3</v>
      </c>
      <c r="G1811" s="14">
        <v>65</v>
      </c>
      <c r="H1811" s="14">
        <v>25</v>
      </c>
      <c r="I1811" s="14">
        <f t="shared" si="172"/>
        <v>1625</v>
      </c>
      <c r="J1811" s="14" t="s">
        <v>17</v>
      </c>
      <c r="K1811" s="14">
        <f t="shared" si="173"/>
        <v>4875</v>
      </c>
      <c r="L1811" s="17"/>
    </row>
    <row r="1812" customHeight="1" spans="1:12">
      <c r="A1812" s="14"/>
      <c r="B1812" s="14" t="s">
        <v>3852</v>
      </c>
      <c r="C1812" s="14" t="s">
        <v>3853</v>
      </c>
      <c r="D1812" s="13" t="s">
        <v>20</v>
      </c>
      <c r="E1812" s="14" t="s">
        <v>3851</v>
      </c>
      <c r="F1812" s="14">
        <v>3</v>
      </c>
      <c r="G1812" s="14">
        <v>65</v>
      </c>
      <c r="H1812" s="14">
        <v>25</v>
      </c>
      <c r="I1812" s="14"/>
      <c r="J1812" s="14"/>
      <c r="K1812" s="14"/>
      <c r="L1812" s="17"/>
    </row>
    <row r="1813" customHeight="1" spans="1:12">
      <c r="A1813" s="14"/>
      <c r="B1813" s="14" t="s">
        <v>3854</v>
      </c>
      <c r="C1813" s="14" t="s">
        <v>1910</v>
      </c>
      <c r="D1813" s="13" t="s">
        <v>23</v>
      </c>
      <c r="E1813" s="14" t="s">
        <v>3851</v>
      </c>
      <c r="F1813" s="14">
        <v>3</v>
      </c>
      <c r="G1813" s="14">
        <v>65</v>
      </c>
      <c r="H1813" s="14">
        <v>25</v>
      </c>
      <c r="I1813" s="14"/>
      <c r="J1813" s="14"/>
      <c r="K1813" s="14"/>
      <c r="L1813" s="17"/>
    </row>
    <row r="1814" customHeight="1" spans="1:12">
      <c r="A1814" s="14">
        <f>MAX($A$2:A1813)+1</f>
        <v>596</v>
      </c>
      <c r="B1814" s="14" t="s">
        <v>463</v>
      </c>
      <c r="C1814" s="22" t="s">
        <v>3855</v>
      </c>
      <c r="D1814" s="13" t="s">
        <v>15</v>
      </c>
      <c r="E1814" s="14" t="s">
        <v>3856</v>
      </c>
      <c r="F1814" s="14">
        <v>4</v>
      </c>
      <c r="G1814" s="14">
        <v>65</v>
      </c>
      <c r="H1814" s="14">
        <v>25</v>
      </c>
      <c r="I1814" s="14">
        <f t="shared" si="172"/>
        <v>1625</v>
      </c>
      <c r="J1814" s="14" t="s">
        <v>17</v>
      </c>
      <c r="K1814" s="14">
        <f t="shared" si="173"/>
        <v>4875</v>
      </c>
      <c r="L1814" s="17"/>
    </row>
    <row r="1815" customHeight="1" spans="1:12">
      <c r="A1815" s="14"/>
      <c r="B1815" s="14" t="s">
        <v>3857</v>
      </c>
      <c r="C1815" s="14" t="s">
        <v>3858</v>
      </c>
      <c r="D1815" s="13" t="s">
        <v>20</v>
      </c>
      <c r="E1815" s="14" t="s">
        <v>3856</v>
      </c>
      <c r="F1815" s="14">
        <v>4</v>
      </c>
      <c r="G1815" s="14">
        <v>65</v>
      </c>
      <c r="H1815" s="14">
        <v>25</v>
      </c>
      <c r="I1815" s="14"/>
      <c r="J1815" s="14"/>
      <c r="K1815" s="14"/>
      <c r="L1815" s="17"/>
    </row>
    <row r="1816" customHeight="1" spans="1:12">
      <c r="A1816" s="14"/>
      <c r="B1816" s="14" t="s">
        <v>754</v>
      </c>
      <c r="C1816" s="14" t="s">
        <v>3859</v>
      </c>
      <c r="D1816" s="13" t="s">
        <v>23</v>
      </c>
      <c r="E1816" s="14" t="s">
        <v>3856</v>
      </c>
      <c r="F1816" s="14">
        <v>4</v>
      </c>
      <c r="G1816" s="14">
        <v>65</v>
      </c>
      <c r="H1816" s="14">
        <v>25</v>
      </c>
      <c r="I1816" s="14"/>
      <c r="J1816" s="14"/>
      <c r="K1816" s="14"/>
      <c r="L1816" s="17"/>
    </row>
    <row r="1817" customHeight="1" spans="1:12">
      <c r="A1817" s="14"/>
      <c r="B1817" s="14" t="s">
        <v>3860</v>
      </c>
      <c r="C1817" s="14" t="s">
        <v>367</v>
      </c>
      <c r="D1817" s="13" t="s">
        <v>23</v>
      </c>
      <c r="E1817" s="14" t="s">
        <v>3856</v>
      </c>
      <c r="F1817" s="14">
        <v>4</v>
      </c>
      <c r="G1817" s="14">
        <v>65</v>
      </c>
      <c r="H1817" s="14">
        <v>25</v>
      </c>
      <c r="I1817" s="14"/>
      <c r="J1817" s="14"/>
      <c r="K1817" s="14"/>
      <c r="L1817" s="17"/>
    </row>
    <row r="1818" customHeight="1" spans="1:12">
      <c r="A1818" s="14">
        <f>MAX($A$2:A1817)+1</f>
        <v>597</v>
      </c>
      <c r="B1818" s="14" t="s">
        <v>975</v>
      </c>
      <c r="C1818" s="22" t="s">
        <v>3861</v>
      </c>
      <c r="D1818" s="13" t="s">
        <v>15</v>
      </c>
      <c r="E1818" s="14" t="s">
        <v>3862</v>
      </c>
      <c r="F1818" s="14">
        <v>4</v>
      </c>
      <c r="G1818" s="14">
        <v>65</v>
      </c>
      <c r="H1818" s="14">
        <v>25</v>
      </c>
      <c r="I1818" s="14">
        <f>G1818*H1818</f>
        <v>1625</v>
      </c>
      <c r="J1818" s="14" t="s">
        <v>17</v>
      </c>
      <c r="K1818" s="14">
        <f>I1818*3</f>
        <v>4875</v>
      </c>
      <c r="L1818" s="17"/>
    </row>
    <row r="1819" customHeight="1" spans="1:12">
      <c r="A1819" s="14"/>
      <c r="B1819" s="14" t="s">
        <v>3863</v>
      </c>
      <c r="C1819" s="14" t="s">
        <v>3864</v>
      </c>
      <c r="D1819" s="13" t="s">
        <v>20</v>
      </c>
      <c r="E1819" s="14" t="s">
        <v>3862</v>
      </c>
      <c r="F1819" s="14">
        <v>4</v>
      </c>
      <c r="G1819" s="14">
        <v>65</v>
      </c>
      <c r="H1819" s="14">
        <v>25</v>
      </c>
      <c r="I1819" s="14"/>
      <c r="J1819" s="14"/>
      <c r="K1819" s="14"/>
      <c r="L1819" s="17"/>
    </row>
    <row r="1820" customHeight="1" spans="1:12">
      <c r="A1820" s="14"/>
      <c r="B1820" s="14" t="s">
        <v>3865</v>
      </c>
      <c r="C1820" s="14" t="s">
        <v>3866</v>
      </c>
      <c r="D1820" s="13" t="s">
        <v>23</v>
      </c>
      <c r="E1820" s="14" t="s">
        <v>3862</v>
      </c>
      <c r="F1820" s="14">
        <v>4</v>
      </c>
      <c r="G1820" s="14">
        <v>65</v>
      </c>
      <c r="H1820" s="14">
        <v>25</v>
      </c>
      <c r="I1820" s="14"/>
      <c r="J1820" s="14"/>
      <c r="K1820" s="14"/>
      <c r="L1820" s="17"/>
    </row>
    <row r="1821" customHeight="1" spans="1:12">
      <c r="A1821" s="14"/>
      <c r="B1821" s="14" t="s">
        <v>1221</v>
      </c>
      <c r="C1821" s="14" t="s">
        <v>3867</v>
      </c>
      <c r="D1821" s="13" t="s">
        <v>23</v>
      </c>
      <c r="E1821" s="14" t="s">
        <v>3862</v>
      </c>
      <c r="F1821" s="14">
        <v>4</v>
      </c>
      <c r="G1821" s="14">
        <v>65</v>
      </c>
      <c r="H1821" s="14">
        <v>25</v>
      </c>
      <c r="I1821" s="14"/>
      <c r="J1821" s="14"/>
      <c r="K1821" s="14"/>
      <c r="L1821" s="17"/>
    </row>
    <row r="1822" customHeight="1" spans="1:12">
      <c r="A1822" s="14">
        <f>MAX($A$2:A1821)+1</f>
        <v>598</v>
      </c>
      <c r="B1822" s="14" t="s">
        <v>3868</v>
      </c>
      <c r="C1822" s="22" t="s">
        <v>3869</v>
      </c>
      <c r="D1822" s="13" t="s">
        <v>15</v>
      </c>
      <c r="E1822" s="14" t="s">
        <v>3870</v>
      </c>
      <c r="F1822" s="14">
        <v>4</v>
      </c>
      <c r="G1822" s="14">
        <v>65</v>
      </c>
      <c r="H1822" s="14">
        <v>25</v>
      </c>
      <c r="I1822" s="14">
        <f>G1822*H1822</f>
        <v>1625</v>
      </c>
      <c r="J1822" s="14" t="s">
        <v>17</v>
      </c>
      <c r="K1822" s="14">
        <f>I1822*2</f>
        <v>3250</v>
      </c>
      <c r="L1822" s="26" t="s">
        <v>3871</v>
      </c>
    </row>
    <row r="1823" customHeight="1" spans="1:12">
      <c r="A1823" s="14"/>
      <c r="B1823" s="14" t="s">
        <v>3872</v>
      </c>
      <c r="C1823" s="14" t="s">
        <v>3873</v>
      </c>
      <c r="D1823" s="13" t="s">
        <v>20</v>
      </c>
      <c r="E1823" s="14" t="s">
        <v>3870</v>
      </c>
      <c r="F1823" s="14">
        <v>4</v>
      </c>
      <c r="G1823" s="14">
        <v>65</v>
      </c>
      <c r="H1823" s="14">
        <v>25</v>
      </c>
      <c r="I1823" s="14"/>
      <c r="J1823" s="14"/>
      <c r="K1823" s="14"/>
      <c r="L1823" s="17"/>
    </row>
    <row r="1824" customHeight="1" spans="1:12">
      <c r="A1824" s="14"/>
      <c r="B1824" s="14" t="s">
        <v>3874</v>
      </c>
      <c r="C1824" s="14" t="s">
        <v>3875</v>
      </c>
      <c r="D1824" s="13" t="s">
        <v>23</v>
      </c>
      <c r="E1824" s="14" t="s">
        <v>3870</v>
      </c>
      <c r="F1824" s="14">
        <v>4</v>
      </c>
      <c r="G1824" s="14">
        <v>65</v>
      </c>
      <c r="H1824" s="14">
        <v>25</v>
      </c>
      <c r="I1824" s="14"/>
      <c r="J1824" s="14"/>
      <c r="K1824" s="14"/>
      <c r="L1824" s="17"/>
    </row>
    <row r="1825" customHeight="1" spans="1:12">
      <c r="A1825" s="14"/>
      <c r="B1825" s="14" t="s">
        <v>3876</v>
      </c>
      <c r="C1825" s="14" t="s">
        <v>3877</v>
      </c>
      <c r="D1825" s="13" t="s">
        <v>23</v>
      </c>
      <c r="E1825" s="14" t="s">
        <v>3870</v>
      </c>
      <c r="F1825" s="14">
        <v>4</v>
      </c>
      <c r="G1825" s="14">
        <v>65</v>
      </c>
      <c r="H1825" s="14">
        <v>25</v>
      </c>
      <c r="I1825" s="14"/>
      <c r="J1825" s="14"/>
      <c r="K1825" s="14"/>
      <c r="L1825" s="17"/>
    </row>
    <row r="1826" ht="18" customHeight="1" spans="1:12">
      <c r="A1826" s="14">
        <f>MAX($A$2:A1825)+1</f>
        <v>599</v>
      </c>
      <c r="B1826" s="14" t="s">
        <v>3878</v>
      </c>
      <c r="C1826" s="22" t="s">
        <v>3879</v>
      </c>
      <c r="D1826" s="13" t="s">
        <v>15</v>
      </c>
      <c r="E1826" s="14" t="s">
        <v>3880</v>
      </c>
      <c r="F1826" s="14">
        <v>3</v>
      </c>
      <c r="G1826" s="14">
        <v>65</v>
      </c>
      <c r="H1826" s="14">
        <v>25</v>
      </c>
      <c r="I1826" s="14">
        <f>G1826*H1826</f>
        <v>1625</v>
      </c>
      <c r="J1826" s="14" t="s">
        <v>17</v>
      </c>
      <c r="K1826" s="14">
        <f>ROUND(I1826*(1/30+1),2)</f>
        <v>1679.17</v>
      </c>
      <c r="L1826" s="17" t="s">
        <v>3881</v>
      </c>
    </row>
    <row r="1827" ht="18" customHeight="1" spans="1:12">
      <c r="A1827" s="14"/>
      <c r="B1827" s="14" t="s">
        <v>3882</v>
      </c>
      <c r="C1827" s="14" t="s">
        <v>3883</v>
      </c>
      <c r="D1827" s="13" t="s">
        <v>20</v>
      </c>
      <c r="E1827" s="14" t="s">
        <v>3880</v>
      </c>
      <c r="F1827" s="14">
        <v>3</v>
      </c>
      <c r="G1827" s="14">
        <v>65</v>
      </c>
      <c r="H1827" s="14">
        <v>25</v>
      </c>
      <c r="I1827" s="14"/>
      <c r="J1827" s="14"/>
      <c r="K1827" s="14"/>
      <c r="L1827" s="17"/>
    </row>
    <row r="1828" ht="18" customHeight="1" spans="1:12">
      <c r="A1828" s="14"/>
      <c r="B1828" s="14" t="s">
        <v>3884</v>
      </c>
      <c r="C1828" s="14" t="s">
        <v>3885</v>
      </c>
      <c r="D1828" s="13" t="s">
        <v>23</v>
      </c>
      <c r="E1828" s="14" t="s">
        <v>3880</v>
      </c>
      <c r="F1828" s="14">
        <v>3</v>
      </c>
      <c r="G1828" s="14">
        <v>65</v>
      </c>
      <c r="H1828" s="14">
        <v>25</v>
      </c>
      <c r="I1828" s="14"/>
      <c r="J1828" s="14"/>
      <c r="K1828" s="14"/>
      <c r="L1828" s="17"/>
    </row>
    <row r="1829" customHeight="1" spans="1:12">
      <c r="A1829" s="14">
        <f>MAX($A$2:A1828)+1</f>
        <v>600</v>
      </c>
      <c r="B1829" s="14" t="s">
        <v>3886</v>
      </c>
      <c r="C1829" s="22" t="s">
        <v>3887</v>
      </c>
      <c r="D1829" s="13" t="s">
        <v>15</v>
      </c>
      <c r="E1829" s="14" t="s">
        <v>3888</v>
      </c>
      <c r="F1829" s="14">
        <v>3</v>
      </c>
      <c r="G1829" s="14">
        <v>65</v>
      </c>
      <c r="H1829" s="14">
        <v>25</v>
      </c>
      <c r="I1829" s="14">
        <f>G1829*H1829</f>
        <v>1625</v>
      </c>
      <c r="J1829" s="14" t="s">
        <v>17</v>
      </c>
      <c r="K1829" s="14">
        <f>I1829*3</f>
        <v>4875</v>
      </c>
      <c r="L1829" s="17"/>
    </row>
    <row r="1830" customHeight="1" spans="1:12">
      <c r="A1830" s="14"/>
      <c r="B1830" s="14" t="s">
        <v>3889</v>
      </c>
      <c r="C1830" s="14" t="s">
        <v>3890</v>
      </c>
      <c r="D1830" s="13" t="s">
        <v>20</v>
      </c>
      <c r="E1830" s="14" t="s">
        <v>3888</v>
      </c>
      <c r="F1830" s="14">
        <v>3</v>
      </c>
      <c r="G1830" s="14">
        <v>65</v>
      </c>
      <c r="H1830" s="14">
        <v>25</v>
      </c>
      <c r="I1830" s="14"/>
      <c r="J1830" s="14"/>
      <c r="K1830" s="14"/>
      <c r="L1830" s="17"/>
    </row>
    <row r="1831" customHeight="1" spans="1:12">
      <c r="A1831" s="14"/>
      <c r="B1831" s="14" t="s">
        <v>2476</v>
      </c>
      <c r="C1831" s="14" t="s">
        <v>3891</v>
      </c>
      <c r="D1831" s="13" t="s">
        <v>23</v>
      </c>
      <c r="E1831" s="14" t="s">
        <v>3888</v>
      </c>
      <c r="F1831" s="14">
        <v>3</v>
      </c>
      <c r="G1831" s="14">
        <v>65</v>
      </c>
      <c r="H1831" s="14">
        <v>25</v>
      </c>
      <c r="I1831" s="14"/>
      <c r="J1831" s="14"/>
      <c r="K1831" s="14"/>
      <c r="L1831" s="17"/>
    </row>
    <row r="1832" customHeight="1" spans="1:12">
      <c r="A1832" s="14">
        <f>MAX($A$2:A1831)+1</f>
        <v>601</v>
      </c>
      <c r="B1832" s="14" t="s">
        <v>3570</v>
      </c>
      <c r="C1832" s="22" t="s">
        <v>3892</v>
      </c>
      <c r="D1832" s="13" t="s">
        <v>15</v>
      </c>
      <c r="E1832" s="14" t="s">
        <v>3893</v>
      </c>
      <c r="F1832" s="14">
        <v>3</v>
      </c>
      <c r="G1832" s="14">
        <v>65</v>
      </c>
      <c r="H1832" s="14">
        <v>25</v>
      </c>
      <c r="I1832" s="14">
        <f t="shared" ref="I1832:I1836" si="174">G1832*H1832</f>
        <v>1625</v>
      </c>
      <c r="J1832" s="14" t="s">
        <v>17</v>
      </c>
      <c r="K1832" s="14">
        <f t="shared" ref="K1832:K1836" si="175">I1832*3</f>
        <v>4875</v>
      </c>
      <c r="L1832" s="17"/>
    </row>
    <row r="1833" customHeight="1" spans="1:12">
      <c r="A1833" s="14"/>
      <c r="B1833" s="14" t="s">
        <v>3894</v>
      </c>
      <c r="C1833" s="14" t="s">
        <v>3895</v>
      </c>
      <c r="D1833" s="13" t="s">
        <v>20</v>
      </c>
      <c r="E1833" s="14" t="s">
        <v>3893</v>
      </c>
      <c r="F1833" s="14">
        <v>3</v>
      </c>
      <c r="G1833" s="14">
        <v>65</v>
      </c>
      <c r="H1833" s="14">
        <v>25</v>
      </c>
      <c r="I1833" s="14"/>
      <c r="J1833" s="14"/>
      <c r="K1833" s="14"/>
      <c r="L1833" s="17"/>
    </row>
    <row r="1834" customHeight="1" spans="1:12">
      <c r="A1834" s="14"/>
      <c r="B1834" s="14" t="s">
        <v>3896</v>
      </c>
      <c r="C1834" s="14" t="s">
        <v>3897</v>
      </c>
      <c r="D1834" s="13" t="s">
        <v>23</v>
      </c>
      <c r="E1834" s="14" t="s">
        <v>3893</v>
      </c>
      <c r="F1834" s="14">
        <v>3</v>
      </c>
      <c r="G1834" s="14">
        <v>65</v>
      </c>
      <c r="H1834" s="14">
        <v>25</v>
      </c>
      <c r="I1834" s="14"/>
      <c r="J1834" s="14"/>
      <c r="K1834" s="14"/>
      <c r="L1834" s="17"/>
    </row>
    <row r="1835" customHeight="1" spans="1:12">
      <c r="A1835" s="14">
        <f>MAX($A$2:A1834)+1</f>
        <v>602</v>
      </c>
      <c r="B1835" s="14" t="s">
        <v>2507</v>
      </c>
      <c r="C1835" s="22" t="s">
        <v>3898</v>
      </c>
      <c r="D1835" s="13" t="s">
        <v>15</v>
      </c>
      <c r="E1835" s="14" t="s">
        <v>3899</v>
      </c>
      <c r="F1835" s="14">
        <v>1</v>
      </c>
      <c r="G1835" s="14">
        <v>35</v>
      </c>
      <c r="H1835" s="14">
        <v>25</v>
      </c>
      <c r="I1835" s="14">
        <f t="shared" si="174"/>
        <v>875</v>
      </c>
      <c r="J1835" s="14" t="s">
        <v>17</v>
      </c>
      <c r="K1835" s="14">
        <f t="shared" si="175"/>
        <v>2625</v>
      </c>
      <c r="L1835" s="17"/>
    </row>
    <row r="1836" customHeight="1" spans="1:12">
      <c r="A1836" s="14">
        <f>MAX($A$2:A1835)+1</f>
        <v>603</v>
      </c>
      <c r="B1836" s="14" t="s">
        <v>3900</v>
      </c>
      <c r="C1836" s="22" t="s">
        <v>3901</v>
      </c>
      <c r="D1836" s="13" t="s">
        <v>15</v>
      </c>
      <c r="E1836" s="14" t="s">
        <v>3902</v>
      </c>
      <c r="F1836" s="14">
        <v>3</v>
      </c>
      <c r="G1836" s="14">
        <v>65</v>
      </c>
      <c r="H1836" s="14">
        <v>25</v>
      </c>
      <c r="I1836" s="14">
        <f t="shared" si="174"/>
        <v>1625</v>
      </c>
      <c r="J1836" s="14" t="s">
        <v>17</v>
      </c>
      <c r="K1836" s="14">
        <f t="shared" si="175"/>
        <v>4875</v>
      </c>
      <c r="L1836" s="17"/>
    </row>
    <row r="1837" customHeight="1" spans="1:12">
      <c r="A1837" s="14"/>
      <c r="B1837" s="14" t="s">
        <v>122</v>
      </c>
      <c r="C1837" s="14" t="s">
        <v>3903</v>
      </c>
      <c r="D1837" s="13" t="s">
        <v>20</v>
      </c>
      <c r="E1837" s="14" t="s">
        <v>3902</v>
      </c>
      <c r="F1837" s="14">
        <v>3</v>
      </c>
      <c r="G1837" s="14">
        <v>65</v>
      </c>
      <c r="H1837" s="14">
        <v>25</v>
      </c>
      <c r="I1837" s="14"/>
      <c r="J1837" s="14"/>
      <c r="K1837" s="14"/>
      <c r="L1837" s="17"/>
    </row>
    <row r="1838" customHeight="1" spans="1:12">
      <c r="A1838" s="14"/>
      <c r="B1838" s="14" t="s">
        <v>3904</v>
      </c>
      <c r="C1838" s="14" t="s">
        <v>3905</v>
      </c>
      <c r="D1838" s="13" t="s">
        <v>23</v>
      </c>
      <c r="E1838" s="14" t="s">
        <v>3902</v>
      </c>
      <c r="F1838" s="14">
        <v>3</v>
      </c>
      <c r="G1838" s="14">
        <v>65</v>
      </c>
      <c r="H1838" s="14">
        <v>25</v>
      </c>
      <c r="I1838" s="14"/>
      <c r="J1838" s="14"/>
      <c r="K1838" s="14"/>
      <c r="L1838" s="17"/>
    </row>
    <row r="1839" customHeight="1" spans="1:12">
      <c r="A1839" s="14">
        <f>MAX($A$2:A1838)+1</f>
        <v>604</v>
      </c>
      <c r="B1839" s="14" t="s">
        <v>3906</v>
      </c>
      <c r="C1839" s="22" t="s">
        <v>3907</v>
      </c>
      <c r="D1839" s="13" t="s">
        <v>15</v>
      </c>
      <c r="E1839" s="14" t="s">
        <v>3908</v>
      </c>
      <c r="F1839" s="14">
        <v>3</v>
      </c>
      <c r="G1839" s="14">
        <v>65</v>
      </c>
      <c r="H1839" s="14">
        <v>25</v>
      </c>
      <c r="I1839" s="14">
        <f>G1839*H1839</f>
        <v>1625</v>
      </c>
      <c r="J1839" s="14" t="s">
        <v>17</v>
      </c>
      <c r="K1839" s="14">
        <f>I1839*3</f>
        <v>4875</v>
      </c>
      <c r="L1839" s="17"/>
    </row>
    <row r="1840" customHeight="1" spans="1:12">
      <c r="A1840" s="14"/>
      <c r="B1840" s="14" t="s">
        <v>3909</v>
      </c>
      <c r="C1840" s="14" t="s">
        <v>3910</v>
      </c>
      <c r="D1840" s="13" t="s">
        <v>20</v>
      </c>
      <c r="E1840" s="14" t="s">
        <v>3908</v>
      </c>
      <c r="F1840" s="14">
        <v>3</v>
      </c>
      <c r="G1840" s="14">
        <v>65</v>
      </c>
      <c r="H1840" s="14">
        <v>25</v>
      </c>
      <c r="I1840" s="14"/>
      <c r="J1840" s="14"/>
      <c r="K1840" s="14"/>
      <c r="L1840" s="17"/>
    </row>
    <row r="1841" customHeight="1" spans="1:12">
      <c r="A1841" s="14"/>
      <c r="B1841" s="14" t="s">
        <v>3911</v>
      </c>
      <c r="C1841" s="14" t="s">
        <v>2604</v>
      </c>
      <c r="D1841" s="13" t="s">
        <v>23</v>
      </c>
      <c r="E1841" s="14" t="s">
        <v>3908</v>
      </c>
      <c r="F1841" s="14">
        <v>3</v>
      </c>
      <c r="G1841" s="14">
        <v>65</v>
      </c>
      <c r="H1841" s="14">
        <v>25</v>
      </c>
      <c r="I1841" s="14"/>
      <c r="J1841" s="14"/>
      <c r="K1841" s="14"/>
      <c r="L1841" s="17"/>
    </row>
    <row r="1842" customHeight="1" spans="1:12">
      <c r="A1842" s="14">
        <f>MAX($A$2:A1841)+1</f>
        <v>605</v>
      </c>
      <c r="B1842" s="14" t="s">
        <v>13</v>
      </c>
      <c r="C1842" s="22" t="s">
        <v>218</v>
      </c>
      <c r="D1842" s="13" t="s">
        <v>15</v>
      </c>
      <c r="E1842" s="14" t="s">
        <v>3912</v>
      </c>
      <c r="F1842" s="14">
        <v>2</v>
      </c>
      <c r="G1842" s="14">
        <v>65</v>
      </c>
      <c r="H1842" s="14">
        <v>25</v>
      </c>
      <c r="I1842" s="14">
        <f>G1842*H1842</f>
        <v>1625</v>
      </c>
      <c r="J1842" s="14" t="s">
        <v>17</v>
      </c>
      <c r="K1842" s="14">
        <f>I1842*3</f>
        <v>4875</v>
      </c>
      <c r="L1842" s="17"/>
    </row>
    <row r="1843" customHeight="1" spans="1:12">
      <c r="A1843" s="14"/>
      <c r="B1843" s="14" t="s">
        <v>3913</v>
      </c>
      <c r="C1843" s="14" t="s">
        <v>3914</v>
      </c>
      <c r="D1843" s="13" t="s">
        <v>20</v>
      </c>
      <c r="E1843" s="14" t="s">
        <v>3912</v>
      </c>
      <c r="F1843" s="14">
        <v>2</v>
      </c>
      <c r="G1843" s="14">
        <v>65</v>
      </c>
      <c r="H1843" s="14">
        <v>25</v>
      </c>
      <c r="I1843" s="14"/>
      <c r="J1843" s="14"/>
      <c r="K1843" s="14"/>
      <c r="L1843" s="17"/>
    </row>
    <row r="1844" customHeight="1" spans="1:12">
      <c r="A1844" s="14"/>
      <c r="B1844" s="14" t="s">
        <v>3915</v>
      </c>
      <c r="C1844" s="14" t="s">
        <v>1562</v>
      </c>
      <c r="D1844" s="13" t="s">
        <v>23</v>
      </c>
      <c r="E1844" s="14" t="s">
        <v>3912</v>
      </c>
      <c r="F1844" s="14">
        <v>2</v>
      </c>
      <c r="G1844" s="14">
        <v>65</v>
      </c>
      <c r="H1844" s="14">
        <v>25</v>
      </c>
      <c r="I1844" s="14"/>
      <c r="J1844" s="14"/>
      <c r="K1844" s="14"/>
      <c r="L1844" s="17"/>
    </row>
    <row r="1845" customHeight="1" spans="1:12">
      <c r="A1845" s="14">
        <f>MAX($A$2:A1844)+1</f>
        <v>606</v>
      </c>
      <c r="B1845" s="14" t="s">
        <v>3916</v>
      </c>
      <c r="C1845" s="22" t="s">
        <v>3917</v>
      </c>
      <c r="D1845" s="13" t="s">
        <v>15</v>
      </c>
      <c r="E1845" s="14" t="s">
        <v>3918</v>
      </c>
      <c r="F1845" s="14">
        <v>3</v>
      </c>
      <c r="G1845" s="14">
        <v>65</v>
      </c>
      <c r="H1845" s="14">
        <v>25</v>
      </c>
      <c r="I1845" s="14">
        <f>G1845*H1845</f>
        <v>1625</v>
      </c>
      <c r="J1845" s="14" t="s">
        <v>17</v>
      </c>
      <c r="K1845" s="14">
        <f>I1845*3</f>
        <v>4875</v>
      </c>
      <c r="L1845" s="17"/>
    </row>
    <row r="1846" customHeight="1" spans="1:12">
      <c r="A1846" s="14"/>
      <c r="B1846" s="14" t="s">
        <v>3919</v>
      </c>
      <c r="C1846" s="14" t="s">
        <v>3920</v>
      </c>
      <c r="D1846" s="13" t="s">
        <v>20</v>
      </c>
      <c r="E1846" s="14" t="s">
        <v>3918</v>
      </c>
      <c r="F1846" s="14">
        <v>3</v>
      </c>
      <c r="G1846" s="14">
        <v>65</v>
      </c>
      <c r="H1846" s="14">
        <v>25</v>
      </c>
      <c r="I1846" s="14"/>
      <c r="J1846" s="14"/>
      <c r="K1846" s="14"/>
      <c r="L1846" s="17"/>
    </row>
    <row r="1847" customHeight="1" spans="1:12">
      <c r="A1847" s="14"/>
      <c r="B1847" s="14" t="s">
        <v>3921</v>
      </c>
      <c r="C1847" s="14" t="s">
        <v>3922</v>
      </c>
      <c r="D1847" s="13" t="s">
        <v>23</v>
      </c>
      <c r="E1847" s="14" t="s">
        <v>3918</v>
      </c>
      <c r="F1847" s="14">
        <v>3</v>
      </c>
      <c r="G1847" s="14">
        <v>65</v>
      </c>
      <c r="H1847" s="14">
        <v>25</v>
      </c>
      <c r="I1847" s="14"/>
      <c r="J1847" s="14"/>
      <c r="K1847" s="14"/>
      <c r="L1847" s="17"/>
    </row>
    <row r="1848" customHeight="1" spans="1:12">
      <c r="A1848" s="14">
        <f>MAX($A$2:A1847)+1</f>
        <v>607</v>
      </c>
      <c r="B1848" s="14" t="s">
        <v>42</v>
      </c>
      <c r="C1848" s="22" t="s">
        <v>3923</v>
      </c>
      <c r="D1848" s="13" t="s">
        <v>15</v>
      </c>
      <c r="E1848" s="14" t="s">
        <v>3924</v>
      </c>
      <c r="F1848" s="14">
        <v>3</v>
      </c>
      <c r="G1848" s="14">
        <v>65</v>
      </c>
      <c r="H1848" s="14">
        <v>25</v>
      </c>
      <c r="I1848" s="14">
        <f>G1848*H1848</f>
        <v>1625</v>
      </c>
      <c r="J1848" s="14" t="s">
        <v>17</v>
      </c>
      <c r="K1848" s="14">
        <f>I1848*3</f>
        <v>4875</v>
      </c>
      <c r="L1848" s="17"/>
    </row>
    <row r="1849" customHeight="1" spans="1:12">
      <c r="A1849" s="14"/>
      <c r="B1849" s="14" t="s">
        <v>3925</v>
      </c>
      <c r="C1849" s="14" t="s">
        <v>3926</v>
      </c>
      <c r="D1849" s="13" t="s">
        <v>20</v>
      </c>
      <c r="E1849" s="14" t="s">
        <v>3924</v>
      </c>
      <c r="F1849" s="14">
        <v>3</v>
      </c>
      <c r="G1849" s="14">
        <v>65</v>
      </c>
      <c r="H1849" s="14">
        <v>25</v>
      </c>
      <c r="I1849" s="14"/>
      <c r="J1849" s="14"/>
      <c r="K1849" s="14"/>
      <c r="L1849" s="17"/>
    </row>
    <row r="1850" customHeight="1" spans="1:12">
      <c r="A1850" s="14"/>
      <c r="B1850" s="14" t="s">
        <v>3927</v>
      </c>
      <c r="C1850" s="14" t="s">
        <v>3928</v>
      </c>
      <c r="D1850" s="13" t="s">
        <v>216</v>
      </c>
      <c r="E1850" s="14" t="s">
        <v>3924</v>
      </c>
      <c r="F1850" s="14">
        <v>3</v>
      </c>
      <c r="G1850" s="14">
        <v>65</v>
      </c>
      <c r="H1850" s="14">
        <v>25</v>
      </c>
      <c r="I1850" s="14"/>
      <c r="J1850" s="14"/>
      <c r="K1850" s="14"/>
      <c r="L1850" s="17"/>
    </row>
    <row r="1851" customHeight="1" spans="1:12">
      <c r="A1851" s="14">
        <f>MAX($A$2:A1850)+1</f>
        <v>608</v>
      </c>
      <c r="B1851" s="14" t="s">
        <v>3929</v>
      </c>
      <c r="C1851" s="22" t="s">
        <v>3930</v>
      </c>
      <c r="D1851" s="13" t="s">
        <v>15</v>
      </c>
      <c r="E1851" s="14" t="s">
        <v>3931</v>
      </c>
      <c r="F1851" s="14">
        <v>4</v>
      </c>
      <c r="G1851" s="14">
        <v>65</v>
      </c>
      <c r="H1851" s="14">
        <v>25</v>
      </c>
      <c r="I1851" s="14">
        <f>G1851*H1851</f>
        <v>1625</v>
      </c>
      <c r="J1851" s="14" t="s">
        <v>17</v>
      </c>
      <c r="K1851" s="14">
        <f>I1851*1</f>
        <v>1625</v>
      </c>
      <c r="L1851" s="26" t="s">
        <v>3932</v>
      </c>
    </row>
    <row r="1852" customHeight="1" spans="1:12">
      <c r="A1852" s="14"/>
      <c r="B1852" s="14" t="s">
        <v>3933</v>
      </c>
      <c r="C1852" s="14" t="s">
        <v>3934</v>
      </c>
      <c r="D1852" s="13" t="s">
        <v>20</v>
      </c>
      <c r="E1852" s="14" t="s">
        <v>3931</v>
      </c>
      <c r="F1852" s="14">
        <v>4</v>
      </c>
      <c r="G1852" s="14">
        <v>65</v>
      </c>
      <c r="H1852" s="14">
        <v>25</v>
      </c>
      <c r="I1852" s="14"/>
      <c r="J1852" s="14"/>
      <c r="K1852" s="14"/>
      <c r="L1852" s="17"/>
    </row>
    <row r="1853" customHeight="1" spans="1:12">
      <c r="A1853" s="14"/>
      <c r="B1853" s="14" t="s">
        <v>3935</v>
      </c>
      <c r="C1853" s="14" t="s">
        <v>3936</v>
      </c>
      <c r="D1853" s="13" t="s">
        <v>23</v>
      </c>
      <c r="E1853" s="14" t="s">
        <v>3931</v>
      </c>
      <c r="F1853" s="14">
        <v>4</v>
      </c>
      <c r="G1853" s="14">
        <v>65</v>
      </c>
      <c r="H1853" s="14">
        <v>25</v>
      </c>
      <c r="I1853" s="14"/>
      <c r="J1853" s="14"/>
      <c r="K1853" s="14"/>
      <c r="L1853" s="17"/>
    </row>
    <row r="1854" customHeight="1" spans="1:12">
      <c r="A1854" s="14"/>
      <c r="B1854" s="14" t="s">
        <v>3937</v>
      </c>
      <c r="C1854" s="14" t="s">
        <v>1562</v>
      </c>
      <c r="D1854" s="13" t="s">
        <v>23</v>
      </c>
      <c r="E1854" s="14" t="s">
        <v>3931</v>
      </c>
      <c r="F1854" s="14">
        <v>4</v>
      </c>
      <c r="G1854" s="14">
        <v>65</v>
      </c>
      <c r="H1854" s="14">
        <v>25</v>
      </c>
      <c r="I1854" s="14"/>
      <c r="J1854" s="14"/>
      <c r="K1854" s="14"/>
      <c r="L1854" s="17"/>
    </row>
    <row r="1855" customHeight="1" spans="1:12">
      <c r="A1855" s="14">
        <f>MAX($A$2:A1854)+1</f>
        <v>609</v>
      </c>
      <c r="B1855" s="14" t="s">
        <v>1049</v>
      </c>
      <c r="C1855" s="22" t="s">
        <v>3938</v>
      </c>
      <c r="D1855" s="13" t="s">
        <v>15</v>
      </c>
      <c r="E1855" s="14" t="s">
        <v>3939</v>
      </c>
      <c r="F1855" s="14">
        <v>4</v>
      </c>
      <c r="G1855" s="14">
        <v>65</v>
      </c>
      <c r="H1855" s="14">
        <v>25</v>
      </c>
      <c r="I1855" s="14">
        <f>G1855*H1855</f>
        <v>1625</v>
      </c>
      <c r="J1855" s="14" t="s">
        <v>1694</v>
      </c>
      <c r="K1855" s="14">
        <f>ROUND(I1855*(25/31),2)</f>
        <v>1310.48</v>
      </c>
      <c r="L1855" s="26" t="s">
        <v>3940</v>
      </c>
    </row>
    <row r="1856" customHeight="1" spans="1:12">
      <c r="A1856" s="14"/>
      <c r="B1856" s="14" t="s">
        <v>3941</v>
      </c>
      <c r="C1856" s="14" t="s">
        <v>3942</v>
      </c>
      <c r="D1856" s="13" t="s">
        <v>20</v>
      </c>
      <c r="E1856" s="14" t="s">
        <v>3939</v>
      </c>
      <c r="F1856" s="14">
        <v>4</v>
      </c>
      <c r="G1856" s="14">
        <v>65</v>
      </c>
      <c r="H1856" s="14">
        <v>25</v>
      </c>
      <c r="I1856" s="14"/>
      <c r="J1856" s="14"/>
      <c r="K1856" s="14"/>
      <c r="L1856" s="17"/>
    </row>
    <row r="1857" customHeight="1" spans="1:12">
      <c r="A1857" s="14"/>
      <c r="B1857" s="14" t="s">
        <v>3943</v>
      </c>
      <c r="C1857" s="14" t="s">
        <v>3944</v>
      </c>
      <c r="D1857" s="13" t="s">
        <v>23</v>
      </c>
      <c r="E1857" s="14" t="s">
        <v>3939</v>
      </c>
      <c r="F1857" s="14">
        <v>4</v>
      </c>
      <c r="G1857" s="14">
        <v>65</v>
      </c>
      <c r="H1857" s="14">
        <v>25</v>
      </c>
      <c r="I1857" s="14"/>
      <c r="J1857" s="14"/>
      <c r="K1857" s="14"/>
      <c r="L1857" s="17"/>
    </row>
    <row r="1858" customHeight="1" spans="1:12">
      <c r="A1858" s="14"/>
      <c r="B1858" s="14" t="s">
        <v>3945</v>
      </c>
      <c r="C1858" s="14" t="s">
        <v>46</v>
      </c>
      <c r="D1858" s="13" t="s">
        <v>23</v>
      </c>
      <c r="E1858" s="14" t="s">
        <v>3939</v>
      </c>
      <c r="F1858" s="14">
        <v>4</v>
      </c>
      <c r="G1858" s="14">
        <v>65</v>
      </c>
      <c r="H1858" s="14">
        <v>25</v>
      </c>
      <c r="I1858" s="14"/>
      <c r="J1858" s="14"/>
      <c r="K1858" s="14"/>
      <c r="L1858" s="17"/>
    </row>
    <row r="1859" customHeight="1" spans="1:12">
      <c r="A1859" s="14">
        <f>MAX($A$2:A1858)+1</f>
        <v>610</v>
      </c>
      <c r="B1859" s="14" t="s">
        <v>3946</v>
      </c>
      <c r="C1859" s="22" t="s">
        <v>3947</v>
      </c>
      <c r="D1859" s="13" t="s">
        <v>15</v>
      </c>
      <c r="E1859" s="14" t="s">
        <v>3948</v>
      </c>
      <c r="F1859" s="14">
        <v>4</v>
      </c>
      <c r="G1859" s="14">
        <v>65</v>
      </c>
      <c r="H1859" s="14">
        <v>25</v>
      </c>
      <c r="I1859" s="14">
        <f>G1859*H1859</f>
        <v>1625</v>
      </c>
      <c r="J1859" s="14" t="s">
        <v>17</v>
      </c>
      <c r="K1859" s="14">
        <f>I1859*3</f>
        <v>4875</v>
      </c>
      <c r="L1859" s="17"/>
    </row>
    <row r="1860" customHeight="1" spans="1:12">
      <c r="A1860" s="14"/>
      <c r="B1860" s="14" t="s">
        <v>3949</v>
      </c>
      <c r="C1860" s="14" t="s">
        <v>3950</v>
      </c>
      <c r="D1860" s="13" t="s">
        <v>20</v>
      </c>
      <c r="E1860" s="14" t="s">
        <v>3948</v>
      </c>
      <c r="F1860" s="14">
        <v>4</v>
      </c>
      <c r="G1860" s="14">
        <v>65</v>
      </c>
      <c r="H1860" s="14">
        <v>25</v>
      </c>
      <c r="I1860" s="14"/>
      <c r="J1860" s="14"/>
      <c r="K1860" s="14"/>
      <c r="L1860" s="17"/>
    </row>
    <row r="1861" customHeight="1" spans="1:12">
      <c r="A1861" s="14"/>
      <c r="B1861" s="14" t="s">
        <v>3951</v>
      </c>
      <c r="C1861" s="14" t="s">
        <v>3952</v>
      </c>
      <c r="D1861" s="13" t="s">
        <v>23</v>
      </c>
      <c r="E1861" s="14" t="s">
        <v>3948</v>
      </c>
      <c r="F1861" s="14">
        <v>4</v>
      </c>
      <c r="G1861" s="14">
        <v>65</v>
      </c>
      <c r="H1861" s="14">
        <v>25</v>
      </c>
      <c r="I1861" s="14"/>
      <c r="J1861" s="14"/>
      <c r="K1861" s="14"/>
      <c r="L1861" s="17"/>
    </row>
    <row r="1862" customHeight="1" spans="1:12">
      <c r="A1862" s="14"/>
      <c r="B1862" s="14" t="s">
        <v>2776</v>
      </c>
      <c r="C1862" s="14" t="s">
        <v>3953</v>
      </c>
      <c r="D1862" s="13" t="s">
        <v>23</v>
      </c>
      <c r="E1862" s="14" t="s">
        <v>3948</v>
      </c>
      <c r="F1862" s="14">
        <v>4</v>
      </c>
      <c r="G1862" s="14">
        <v>65</v>
      </c>
      <c r="H1862" s="14">
        <v>25</v>
      </c>
      <c r="I1862" s="14"/>
      <c r="J1862" s="14"/>
      <c r="K1862" s="14"/>
      <c r="L1862" s="17"/>
    </row>
    <row r="1863" customHeight="1" spans="1:12">
      <c r="A1863" s="14">
        <f>MAX($A$2:A1862)+1</f>
        <v>611</v>
      </c>
      <c r="B1863" s="14" t="s">
        <v>463</v>
      </c>
      <c r="C1863" s="22" t="s">
        <v>3954</v>
      </c>
      <c r="D1863" s="13" t="s">
        <v>15</v>
      </c>
      <c r="E1863" s="14" t="s">
        <v>3955</v>
      </c>
      <c r="F1863" s="14">
        <v>2</v>
      </c>
      <c r="G1863" s="14">
        <v>65</v>
      </c>
      <c r="H1863" s="14">
        <v>25</v>
      </c>
      <c r="I1863" s="14">
        <f>G1863*H1863</f>
        <v>1625</v>
      </c>
      <c r="J1863" s="14" t="s">
        <v>17</v>
      </c>
      <c r="K1863" s="14">
        <f>I1863*3</f>
        <v>4875</v>
      </c>
      <c r="L1863" s="17"/>
    </row>
    <row r="1864" customHeight="1" spans="1:12">
      <c r="A1864" s="14"/>
      <c r="B1864" s="14" t="s">
        <v>3956</v>
      </c>
      <c r="C1864" s="14" t="s">
        <v>3957</v>
      </c>
      <c r="D1864" s="13" t="s">
        <v>23</v>
      </c>
      <c r="E1864" s="14" t="s">
        <v>3955</v>
      </c>
      <c r="F1864" s="14">
        <v>2</v>
      </c>
      <c r="G1864" s="14">
        <v>65</v>
      </c>
      <c r="H1864" s="14">
        <v>25</v>
      </c>
      <c r="I1864" s="14"/>
      <c r="J1864" s="14"/>
      <c r="K1864" s="14"/>
      <c r="L1864" s="17"/>
    </row>
    <row r="1865" customHeight="1" spans="1:12">
      <c r="A1865" s="14">
        <f>MAX($A$2:A1864)+1</f>
        <v>612</v>
      </c>
      <c r="B1865" s="14" t="s">
        <v>3958</v>
      </c>
      <c r="C1865" s="22" t="s">
        <v>3959</v>
      </c>
      <c r="D1865" s="13" t="s">
        <v>15</v>
      </c>
      <c r="E1865" s="14" t="s">
        <v>3960</v>
      </c>
      <c r="F1865" s="14">
        <v>3</v>
      </c>
      <c r="G1865" s="14">
        <v>65</v>
      </c>
      <c r="H1865" s="14">
        <v>25</v>
      </c>
      <c r="I1865" s="14">
        <f>G1865*H1865</f>
        <v>1625</v>
      </c>
      <c r="J1865" s="14" t="s">
        <v>17</v>
      </c>
      <c r="K1865" s="14">
        <f>I1865*3</f>
        <v>4875</v>
      </c>
      <c r="L1865" s="17"/>
    </row>
    <row r="1866" customHeight="1" spans="1:12">
      <c r="A1866" s="14"/>
      <c r="B1866" s="14" t="s">
        <v>3961</v>
      </c>
      <c r="C1866" s="14" t="s">
        <v>3962</v>
      </c>
      <c r="D1866" s="13" t="s">
        <v>20</v>
      </c>
      <c r="E1866" s="14" t="s">
        <v>3960</v>
      </c>
      <c r="F1866" s="14">
        <v>3</v>
      </c>
      <c r="G1866" s="14">
        <v>65</v>
      </c>
      <c r="H1866" s="14">
        <v>25</v>
      </c>
      <c r="I1866" s="14"/>
      <c r="J1866" s="14"/>
      <c r="K1866" s="14"/>
      <c r="L1866" s="17"/>
    </row>
    <row r="1867" customHeight="1" spans="1:12">
      <c r="A1867" s="14"/>
      <c r="B1867" s="14" t="s">
        <v>3963</v>
      </c>
      <c r="C1867" s="14" t="s">
        <v>3964</v>
      </c>
      <c r="D1867" s="13" t="s">
        <v>23</v>
      </c>
      <c r="E1867" s="14" t="s">
        <v>3960</v>
      </c>
      <c r="F1867" s="14">
        <v>3</v>
      </c>
      <c r="G1867" s="14">
        <v>65</v>
      </c>
      <c r="H1867" s="14">
        <v>25</v>
      </c>
      <c r="I1867" s="14"/>
      <c r="J1867" s="14"/>
      <c r="K1867" s="14"/>
      <c r="L1867" s="17"/>
    </row>
    <row r="1868" customHeight="1" spans="1:12">
      <c r="A1868" s="14"/>
      <c r="B1868" s="14" t="s">
        <v>3965</v>
      </c>
      <c r="C1868" s="14" t="s">
        <v>3966</v>
      </c>
      <c r="D1868" s="13" t="s">
        <v>23</v>
      </c>
      <c r="E1868" s="14" t="s">
        <v>3960</v>
      </c>
      <c r="F1868" s="14">
        <v>3</v>
      </c>
      <c r="G1868" s="14">
        <v>65</v>
      </c>
      <c r="H1868" s="14">
        <v>25</v>
      </c>
      <c r="I1868" s="14"/>
      <c r="J1868" s="14"/>
      <c r="K1868" s="14"/>
      <c r="L1868" s="17"/>
    </row>
    <row r="1869" customHeight="1" spans="1:12">
      <c r="A1869" s="14">
        <f>MAX($A$2:A1868)+1</f>
        <v>613</v>
      </c>
      <c r="B1869" s="14" t="s">
        <v>3967</v>
      </c>
      <c r="C1869" s="22" t="s">
        <v>3968</v>
      </c>
      <c r="D1869" s="13" t="s">
        <v>15</v>
      </c>
      <c r="E1869" s="14" t="s">
        <v>3969</v>
      </c>
      <c r="F1869" s="14">
        <v>3</v>
      </c>
      <c r="G1869" s="14">
        <v>65</v>
      </c>
      <c r="H1869" s="14">
        <v>25</v>
      </c>
      <c r="I1869" s="14">
        <f>G1869*H1869</f>
        <v>1625</v>
      </c>
      <c r="J1869" s="14" t="s">
        <v>17</v>
      </c>
      <c r="K1869" s="14">
        <f>I1869*3</f>
        <v>4875</v>
      </c>
      <c r="L1869" s="17"/>
    </row>
    <row r="1870" customHeight="1" spans="1:12">
      <c r="A1870" s="14"/>
      <c r="B1870" s="14" t="s">
        <v>3970</v>
      </c>
      <c r="C1870" s="14" t="s">
        <v>3971</v>
      </c>
      <c r="D1870" s="13" t="s">
        <v>20</v>
      </c>
      <c r="E1870" s="14" t="s">
        <v>3969</v>
      </c>
      <c r="F1870" s="14">
        <v>3</v>
      </c>
      <c r="G1870" s="14">
        <v>65</v>
      </c>
      <c r="H1870" s="14">
        <v>25</v>
      </c>
      <c r="I1870" s="14"/>
      <c r="J1870" s="14"/>
      <c r="K1870" s="14"/>
      <c r="L1870" s="17"/>
    </row>
    <row r="1871" customHeight="1" spans="1:12">
      <c r="A1871" s="14"/>
      <c r="B1871" s="14" t="s">
        <v>3972</v>
      </c>
      <c r="C1871" s="14" t="s">
        <v>3973</v>
      </c>
      <c r="D1871" s="13" t="s">
        <v>23</v>
      </c>
      <c r="E1871" s="14" t="s">
        <v>3969</v>
      </c>
      <c r="F1871" s="14">
        <v>3</v>
      </c>
      <c r="G1871" s="14">
        <v>65</v>
      </c>
      <c r="H1871" s="14">
        <v>25</v>
      </c>
      <c r="I1871" s="14"/>
      <c r="J1871" s="14"/>
      <c r="K1871" s="14"/>
      <c r="L1871" s="17"/>
    </row>
    <row r="1872" customHeight="1" spans="1:12">
      <c r="A1872" s="14">
        <f>MAX($A$2:A1871)+1</f>
        <v>614</v>
      </c>
      <c r="B1872" s="14" t="s">
        <v>3974</v>
      </c>
      <c r="C1872" s="22" t="s">
        <v>3975</v>
      </c>
      <c r="D1872" s="13" t="s">
        <v>15</v>
      </c>
      <c r="E1872" s="14" t="s">
        <v>3976</v>
      </c>
      <c r="F1872" s="14">
        <v>3</v>
      </c>
      <c r="G1872" s="14">
        <v>65</v>
      </c>
      <c r="H1872" s="14">
        <v>25</v>
      </c>
      <c r="I1872" s="14">
        <f>G1872*H1872</f>
        <v>1625</v>
      </c>
      <c r="J1872" s="14" t="s">
        <v>17</v>
      </c>
      <c r="K1872" s="14">
        <f>I1872*3</f>
        <v>4875</v>
      </c>
      <c r="L1872" s="17"/>
    </row>
    <row r="1873" customHeight="1" spans="1:12">
      <c r="A1873" s="14"/>
      <c r="B1873" s="14" t="s">
        <v>3977</v>
      </c>
      <c r="C1873" s="14" t="s">
        <v>3978</v>
      </c>
      <c r="D1873" s="13" t="s">
        <v>20</v>
      </c>
      <c r="E1873" s="14" t="s">
        <v>3976</v>
      </c>
      <c r="F1873" s="14">
        <v>3</v>
      </c>
      <c r="G1873" s="14">
        <v>65</v>
      </c>
      <c r="H1873" s="14">
        <v>25</v>
      </c>
      <c r="I1873" s="14"/>
      <c r="J1873" s="14"/>
      <c r="K1873" s="14"/>
      <c r="L1873" s="17"/>
    </row>
    <row r="1874" customHeight="1" spans="1:12">
      <c r="A1874" s="14"/>
      <c r="B1874" s="14" t="s">
        <v>3979</v>
      </c>
      <c r="C1874" s="14" t="s">
        <v>3980</v>
      </c>
      <c r="D1874" s="13" t="s">
        <v>216</v>
      </c>
      <c r="E1874" s="14" t="s">
        <v>3976</v>
      </c>
      <c r="F1874" s="14">
        <v>3</v>
      </c>
      <c r="G1874" s="14">
        <v>65</v>
      </c>
      <c r="H1874" s="14">
        <v>25</v>
      </c>
      <c r="I1874" s="14"/>
      <c r="J1874" s="14"/>
      <c r="K1874" s="14"/>
      <c r="L1874" s="17"/>
    </row>
    <row r="1875" customHeight="1" spans="1:12">
      <c r="A1875" s="14">
        <f>MAX($A$2:A1874)+1</f>
        <v>615</v>
      </c>
      <c r="B1875" s="14" t="s">
        <v>3981</v>
      </c>
      <c r="C1875" s="22" t="s">
        <v>3982</v>
      </c>
      <c r="D1875" s="13" t="s">
        <v>15</v>
      </c>
      <c r="E1875" s="14" t="s">
        <v>3983</v>
      </c>
      <c r="F1875" s="14">
        <v>4</v>
      </c>
      <c r="G1875" s="14">
        <v>65</v>
      </c>
      <c r="H1875" s="14">
        <v>25</v>
      </c>
      <c r="I1875" s="14">
        <f>G1875*H1875</f>
        <v>1625</v>
      </c>
      <c r="J1875" s="14" t="s">
        <v>17</v>
      </c>
      <c r="K1875" s="14">
        <f>I1875*3</f>
        <v>4875</v>
      </c>
      <c r="L1875" s="17"/>
    </row>
    <row r="1876" customHeight="1" spans="1:12">
      <c r="A1876" s="14"/>
      <c r="B1876" s="14" t="s">
        <v>47</v>
      </c>
      <c r="C1876" s="14" t="s">
        <v>3984</v>
      </c>
      <c r="D1876" s="13" t="s">
        <v>20</v>
      </c>
      <c r="E1876" s="14" t="s">
        <v>3983</v>
      </c>
      <c r="F1876" s="14">
        <v>4</v>
      </c>
      <c r="G1876" s="14">
        <v>65</v>
      </c>
      <c r="H1876" s="14">
        <v>25</v>
      </c>
      <c r="I1876" s="14"/>
      <c r="J1876" s="14"/>
      <c r="K1876" s="14"/>
      <c r="L1876" s="17"/>
    </row>
    <row r="1877" customHeight="1" spans="1:12">
      <c r="A1877" s="14"/>
      <c r="B1877" s="14" t="s">
        <v>3985</v>
      </c>
      <c r="C1877" s="14" t="s">
        <v>3986</v>
      </c>
      <c r="D1877" s="13" t="s">
        <v>23</v>
      </c>
      <c r="E1877" s="14" t="s">
        <v>3983</v>
      </c>
      <c r="F1877" s="14">
        <v>4</v>
      </c>
      <c r="G1877" s="14">
        <v>65</v>
      </c>
      <c r="H1877" s="14">
        <v>25</v>
      </c>
      <c r="I1877" s="14"/>
      <c r="J1877" s="14"/>
      <c r="K1877" s="14"/>
      <c r="L1877" s="17"/>
    </row>
    <row r="1878" customHeight="1" spans="1:12">
      <c r="A1878" s="14"/>
      <c r="B1878" s="14" t="s">
        <v>3987</v>
      </c>
      <c r="C1878" s="14" t="s">
        <v>3988</v>
      </c>
      <c r="D1878" s="13" t="s">
        <v>23</v>
      </c>
      <c r="E1878" s="14" t="s">
        <v>3983</v>
      </c>
      <c r="F1878" s="14">
        <v>4</v>
      </c>
      <c r="G1878" s="14">
        <v>65</v>
      </c>
      <c r="H1878" s="14">
        <v>25</v>
      </c>
      <c r="I1878" s="14"/>
      <c r="J1878" s="14"/>
      <c r="K1878" s="14"/>
      <c r="L1878" s="17"/>
    </row>
    <row r="1879" customHeight="1" spans="1:12">
      <c r="A1879" s="14">
        <f>MAX($A$2:A1878)+1</f>
        <v>616</v>
      </c>
      <c r="B1879" s="14" t="s">
        <v>975</v>
      </c>
      <c r="C1879" s="22" t="s">
        <v>3989</v>
      </c>
      <c r="D1879" s="13" t="s">
        <v>15</v>
      </c>
      <c r="E1879" s="14" t="s">
        <v>3990</v>
      </c>
      <c r="F1879" s="14">
        <v>3</v>
      </c>
      <c r="G1879" s="14">
        <v>65</v>
      </c>
      <c r="H1879" s="14">
        <v>25</v>
      </c>
      <c r="I1879" s="14">
        <f t="shared" ref="I1879:I1884" si="176">G1879*H1879</f>
        <v>1625</v>
      </c>
      <c r="J1879" s="14" t="s">
        <v>17</v>
      </c>
      <c r="K1879" s="14">
        <f t="shared" ref="K1879:K1884" si="177">I1879*3</f>
        <v>4875</v>
      </c>
      <c r="L1879" s="17"/>
    </row>
    <row r="1880" customHeight="1" spans="1:12">
      <c r="A1880" s="14"/>
      <c r="B1880" s="14" t="s">
        <v>3991</v>
      </c>
      <c r="C1880" s="14" t="s">
        <v>3992</v>
      </c>
      <c r="D1880" s="13" t="s">
        <v>20</v>
      </c>
      <c r="E1880" s="14" t="s">
        <v>3990</v>
      </c>
      <c r="F1880" s="14">
        <v>3</v>
      </c>
      <c r="G1880" s="14">
        <v>65</v>
      </c>
      <c r="H1880" s="14">
        <v>25</v>
      </c>
      <c r="I1880" s="14"/>
      <c r="J1880" s="14"/>
      <c r="K1880" s="14"/>
      <c r="L1880" s="17"/>
    </row>
    <row r="1881" customHeight="1" spans="1:12">
      <c r="A1881" s="14"/>
      <c r="B1881" s="14" t="s">
        <v>3993</v>
      </c>
      <c r="C1881" s="14" t="s">
        <v>3994</v>
      </c>
      <c r="D1881" s="13" t="s">
        <v>23</v>
      </c>
      <c r="E1881" s="14" t="s">
        <v>3990</v>
      </c>
      <c r="F1881" s="14">
        <v>3</v>
      </c>
      <c r="G1881" s="14">
        <v>65</v>
      </c>
      <c r="H1881" s="14">
        <v>25</v>
      </c>
      <c r="I1881" s="14"/>
      <c r="J1881" s="14"/>
      <c r="K1881" s="14"/>
      <c r="L1881" s="17"/>
    </row>
    <row r="1882" customHeight="1" spans="1:12">
      <c r="A1882" s="14">
        <f>MAX($A$2:A1881)+1</f>
        <v>617</v>
      </c>
      <c r="B1882" s="14" t="s">
        <v>3995</v>
      </c>
      <c r="C1882" s="22" t="s">
        <v>3996</v>
      </c>
      <c r="D1882" s="13" t="s">
        <v>15</v>
      </c>
      <c r="E1882" s="14" t="s">
        <v>3997</v>
      </c>
      <c r="F1882" s="14">
        <v>2</v>
      </c>
      <c r="G1882" s="14">
        <v>65</v>
      </c>
      <c r="H1882" s="14">
        <v>25</v>
      </c>
      <c r="I1882" s="14">
        <f t="shared" si="176"/>
        <v>1625</v>
      </c>
      <c r="J1882" s="14" t="s">
        <v>17</v>
      </c>
      <c r="K1882" s="14">
        <f t="shared" si="177"/>
        <v>4875</v>
      </c>
      <c r="L1882" s="17"/>
    </row>
    <row r="1883" customHeight="1" spans="1:12">
      <c r="A1883" s="14"/>
      <c r="B1883" s="14" t="s">
        <v>3998</v>
      </c>
      <c r="C1883" s="14" t="s">
        <v>3999</v>
      </c>
      <c r="D1883" s="13" t="s">
        <v>20</v>
      </c>
      <c r="E1883" s="14" t="s">
        <v>3997</v>
      </c>
      <c r="F1883" s="14">
        <v>2</v>
      </c>
      <c r="G1883" s="14">
        <v>65</v>
      </c>
      <c r="H1883" s="14">
        <v>25</v>
      </c>
      <c r="I1883" s="14"/>
      <c r="J1883" s="14"/>
      <c r="K1883" s="14"/>
      <c r="L1883" s="17"/>
    </row>
    <row r="1884" customHeight="1" spans="1:12">
      <c r="A1884" s="14">
        <f>MAX($A$2:A1883)+1</f>
        <v>618</v>
      </c>
      <c r="B1884" s="14" t="s">
        <v>4000</v>
      </c>
      <c r="C1884" s="22" t="s">
        <v>4001</v>
      </c>
      <c r="D1884" s="13" t="s">
        <v>15</v>
      </c>
      <c r="E1884" s="14" t="s">
        <v>4002</v>
      </c>
      <c r="F1884" s="14">
        <v>4</v>
      </c>
      <c r="G1884" s="14">
        <v>65</v>
      </c>
      <c r="H1884" s="14">
        <v>25</v>
      </c>
      <c r="I1884" s="14">
        <f t="shared" si="176"/>
        <v>1625</v>
      </c>
      <c r="J1884" s="14" t="s">
        <v>17</v>
      </c>
      <c r="K1884" s="14">
        <f t="shared" si="177"/>
        <v>4875</v>
      </c>
      <c r="L1884" s="17"/>
    </row>
    <row r="1885" customHeight="1" spans="1:12">
      <c r="A1885" s="14"/>
      <c r="B1885" s="14" t="s">
        <v>240</v>
      </c>
      <c r="C1885" s="14" t="s">
        <v>4003</v>
      </c>
      <c r="D1885" s="13" t="s">
        <v>20</v>
      </c>
      <c r="E1885" s="14" t="s">
        <v>4002</v>
      </c>
      <c r="F1885" s="14">
        <v>4</v>
      </c>
      <c r="G1885" s="14">
        <v>65</v>
      </c>
      <c r="H1885" s="14">
        <v>25</v>
      </c>
      <c r="I1885" s="14"/>
      <c r="J1885" s="14"/>
      <c r="K1885" s="14"/>
      <c r="L1885" s="17"/>
    </row>
    <row r="1886" customHeight="1" spans="1:12">
      <c r="A1886" s="14"/>
      <c r="B1886" s="14" t="s">
        <v>1909</v>
      </c>
      <c r="C1886" s="14" t="s">
        <v>4004</v>
      </c>
      <c r="D1886" s="13" t="s">
        <v>23</v>
      </c>
      <c r="E1886" s="14" t="s">
        <v>4002</v>
      </c>
      <c r="F1886" s="14">
        <v>4</v>
      </c>
      <c r="G1886" s="14">
        <v>65</v>
      </c>
      <c r="H1886" s="14">
        <v>25</v>
      </c>
      <c r="I1886" s="14"/>
      <c r="J1886" s="14"/>
      <c r="K1886" s="14"/>
      <c r="L1886" s="17"/>
    </row>
    <row r="1887" customHeight="1" spans="1:12">
      <c r="A1887" s="14"/>
      <c r="B1887" s="14" t="s">
        <v>1909</v>
      </c>
      <c r="C1887" s="14" t="s">
        <v>2259</v>
      </c>
      <c r="D1887" s="13" t="s">
        <v>23</v>
      </c>
      <c r="E1887" s="14" t="s">
        <v>4002</v>
      </c>
      <c r="F1887" s="14">
        <v>4</v>
      </c>
      <c r="G1887" s="14">
        <v>65</v>
      </c>
      <c r="H1887" s="14">
        <v>25</v>
      </c>
      <c r="I1887" s="14"/>
      <c r="J1887" s="14"/>
      <c r="K1887" s="14"/>
      <c r="L1887" s="17"/>
    </row>
    <row r="1888" customHeight="1" spans="1:12">
      <c r="A1888" s="14">
        <f>MAX($A$2:A1887)+1</f>
        <v>619</v>
      </c>
      <c r="B1888" s="14" t="s">
        <v>4005</v>
      </c>
      <c r="C1888" s="22" t="s">
        <v>4006</v>
      </c>
      <c r="D1888" s="13" t="s">
        <v>15</v>
      </c>
      <c r="E1888" s="14" t="s">
        <v>4007</v>
      </c>
      <c r="F1888" s="14">
        <v>4</v>
      </c>
      <c r="G1888" s="14">
        <v>65</v>
      </c>
      <c r="H1888" s="14">
        <v>25</v>
      </c>
      <c r="I1888" s="14">
        <f>G1888*H1888</f>
        <v>1625</v>
      </c>
      <c r="J1888" s="14" t="s">
        <v>17</v>
      </c>
      <c r="K1888" s="14">
        <f>I1888*3</f>
        <v>4875</v>
      </c>
      <c r="L1888" s="17"/>
    </row>
    <row r="1889" customHeight="1" spans="1:12">
      <c r="A1889" s="14"/>
      <c r="B1889" s="14" t="s">
        <v>4008</v>
      </c>
      <c r="C1889" s="14" t="s">
        <v>4009</v>
      </c>
      <c r="D1889" s="13" t="s">
        <v>20</v>
      </c>
      <c r="E1889" s="14" t="s">
        <v>4007</v>
      </c>
      <c r="F1889" s="14">
        <v>4</v>
      </c>
      <c r="G1889" s="14">
        <v>65</v>
      </c>
      <c r="H1889" s="14">
        <v>25</v>
      </c>
      <c r="I1889" s="14"/>
      <c r="J1889" s="14"/>
      <c r="K1889" s="14"/>
      <c r="L1889" s="17"/>
    </row>
    <row r="1890" customHeight="1" spans="1:12">
      <c r="A1890" s="14"/>
      <c r="B1890" s="14" t="s">
        <v>4010</v>
      </c>
      <c r="C1890" s="14" t="s">
        <v>930</v>
      </c>
      <c r="D1890" s="13" t="s">
        <v>23</v>
      </c>
      <c r="E1890" s="14" t="s">
        <v>4007</v>
      </c>
      <c r="F1890" s="14">
        <v>4</v>
      </c>
      <c r="G1890" s="14">
        <v>65</v>
      </c>
      <c r="H1890" s="14">
        <v>25</v>
      </c>
      <c r="I1890" s="14"/>
      <c r="J1890" s="14"/>
      <c r="K1890" s="14"/>
      <c r="L1890" s="17"/>
    </row>
    <row r="1891" customHeight="1" spans="1:12">
      <c r="A1891" s="14"/>
      <c r="B1891" s="14" t="s">
        <v>4011</v>
      </c>
      <c r="C1891" s="14" t="s">
        <v>1330</v>
      </c>
      <c r="D1891" s="13" t="s">
        <v>23</v>
      </c>
      <c r="E1891" s="14" t="s">
        <v>4007</v>
      </c>
      <c r="F1891" s="14">
        <v>4</v>
      </c>
      <c r="G1891" s="14">
        <v>65</v>
      </c>
      <c r="H1891" s="14">
        <v>25</v>
      </c>
      <c r="I1891" s="14"/>
      <c r="J1891" s="14"/>
      <c r="K1891" s="14"/>
      <c r="L1891" s="17"/>
    </row>
    <row r="1892" customHeight="1" spans="1:12">
      <c r="A1892" s="14">
        <f>MAX($A$2:A1891)+1</f>
        <v>620</v>
      </c>
      <c r="B1892" s="14" t="s">
        <v>2573</v>
      </c>
      <c r="C1892" s="22" t="s">
        <v>4012</v>
      </c>
      <c r="D1892" s="13" t="s">
        <v>15</v>
      </c>
      <c r="E1892" s="14" t="s">
        <v>4013</v>
      </c>
      <c r="F1892" s="14">
        <v>3</v>
      </c>
      <c r="G1892" s="14">
        <v>65</v>
      </c>
      <c r="H1892" s="14">
        <v>25</v>
      </c>
      <c r="I1892" s="14">
        <f>G1892*H1892</f>
        <v>1625</v>
      </c>
      <c r="J1892" s="14" t="s">
        <v>17</v>
      </c>
      <c r="K1892" s="14">
        <f>I1892*3</f>
        <v>4875</v>
      </c>
      <c r="L1892" s="17" t="s">
        <v>4014</v>
      </c>
    </row>
    <row r="1893" customHeight="1" spans="1:12">
      <c r="A1893" s="14"/>
      <c r="B1893" s="14" t="s">
        <v>4015</v>
      </c>
      <c r="C1893" s="14" t="s">
        <v>4016</v>
      </c>
      <c r="D1893" s="13" t="s">
        <v>20</v>
      </c>
      <c r="E1893" s="14" t="s">
        <v>4013</v>
      </c>
      <c r="F1893" s="14">
        <v>3</v>
      </c>
      <c r="G1893" s="14">
        <v>65</v>
      </c>
      <c r="H1893" s="14">
        <v>25</v>
      </c>
      <c r="I1893" s="14"/>
      <c r="J1893" s="14"/>
      <c r="K1893" s="14"/>
      <c r="L1893" s="17"/>
    </row>
    <row r="1894" customHeight="1" spans="1:12">
      <c r="A1894" s="14"/>
      <c r="B1894" s="14" t="s">
        <v>4017</v>
      </c>
      <c r="C1894" s="14" t="s">
        <v>4018</v>
      </c>
      <c r="D1894" s="13" t="s">
        <v>23</v>
      </c>
      <c r="E1894" s="14" t="s">
        <v>4013</v>
      </c>
      <c r="F1894" s="14">
        <v>3</v>
      </c>
      <c r="G1894" s="14">
        <v>65</v>
      </c>
      <c r="H1894" s="14">
        <v>25</v>
      </c>
      <c r="I1894" s="14"/>
      <c r="J1894" s="14"/>
      <c r="K1894" s="14"/>
      <c r="L1894" s="17"/>
    </row>
    <row r="1895" customHeight="1" spans="1:12">
      <c r="A1895" s="14">
        <f>MAX($A$2:A1894)+1</f>
        <v>621</v>
      </c>
      <c r="B1895" s="14" t="s">
        <v>4019</v>
      </c>
      <c r="C1895" s="22" t="s">
        <v>4020</v>
      </c>
      <c r="D1895" s="13" t="s">
        <v>15</v>
      </c>
      <c r="E1895" s="14" t="s">
        <v>4021</v>
      </c>
      <c r="F1895" s="14">
        <v>3</v>
      </c>
      <c r="G1895" s="14">
        <v>65</v>
      </c>
      <c r="H1895" s="14">
        <v>25</v>
      </c>
      <c r="I1895" s="14">
        <f>G1895*H1895</f>
        <v>1625</v>
      </c>
      <c r="J1895" s="14" t="s">
        <v>17</v>
      </c>
      <c r="K1895" s="14">
        <f>I1895*3</f>
        <v>4875</v>
      </c>
      <c r="L1895" s="17"/>
    </row>
    <row r="1896" customHeight="1" spans="1:12">
      <c r="A1896" s="14"/>
      <c r="B1896" s="14" t="s">
        <v>4022</v>
      </c>
      <c r="C1896" s="14" t="s">
        <v>4023</v>
      </c>
      <c r="D1896" s="13" t="s">
        <v>20</v>
      </c>
      <c r="E1896" s="14" t="s">
        <v>4021</v>
      </c>
      <c r="F1896" s="14">
        <v>3</v>
      </c>
      <c r="G1896" s="14">
        <v>65</v>
      </c>
      <c r="H1896" s="14">
        <v>25</v>
      </c>
      <c r="I1896" s="14"/>
      <c r="J1896" s="14"/>
      <c r="K1896" s="14"/>
      <c r="L1896" s="17"/>
    </row>
    <row r="1897" customHeight="1" spans="1:12">
      <c r="A1897" s="14"/>
      <c r="B1897" s="14" t="s">
        <v>4024</v>
      </c>
      <c r="C1897" s="14" t="s">
        <v>2487</v>
      </c>
      <c r="D1897" s="13" t="s">
        <v>23</v>
      </c>
      <c r="E1897" s="14" t="s">
        <v>4021</v>
      </c>
      <c r="F1897" s="14">
        <v>3</v>
      </c>
      <c r="G1897" s="14">
        <v>65</v>
      </c>
      <c r="H1897" s="14">
        <v>25</v>
      </c>
      <c r="I1897" s="14"/>
      <c r="J1897" s="14"/>
      <c r="K1897" s="14"/>
      <c r="L1897" s="17"/>
    </row>
    <row r="1898" customHeight="1" spans="1:12">
      <c r="A1898" s="14">
        <f>MAX($A$2:A1897)+1</f>
        <v>622</v>
      </c>
      <c r="B1898" s="14" t="s">
        <v>4025</v>
      </c>
      <c r="C1898" s="22" t="s">
        <v>4026</v>
      </c>
      <c r="D1898" s="13" t="s">
        <v>15</v>
      </c>
      <c r="E1898" s="14" t="s">
        <v>4027</v>
      </c>
      <c r="F1898" s="14">
        <v>3</v>
      </c>
      <c r="G1898" s="14">
        <v>65</v>
      </c>
      <c r="H1898" s="14">
        <v>25</v>
      </c>
      <c r="I1898" s="14">
        <f t="shared" ref="I1898:I1903" si="178">G1898*H1898</f>
        <v>1625</v>
      </c>
      <c r="J1898" s="14" t="s">
        <v>17</v>
      </c>
      <c r="K1898" s="14">
        <f t="shared" ref="K1898:K1903" si="179">I1898*3</f>
        <v>4875</v>
      </c>
      <c r="L1898" s="17"/>
    </row>
    <row r="1899" customHeight="1" spans="1:12">
      <c r="A1899" s="14"/>
      <c r="B1899" s="14" t="s">
        <v>4028</v>
      </c>
      <c r="C1899" s="14" t="s">
        <v>4029</v>
      </c>
      <c r="D1899" s="13" t="s">
        <v>20</v>
      </c>
      <c r="E1899" s="14" t="s">
        <v>4027</v>
      </c>
      <c r="F1899" s="14">
        <v>3</v>
      </c>
      <c r="G1899" s="14">
        <v>65</v>
      </c>
      <c r="H1899" s="14">
        <v>25</v>
      </c>
      <c r="I1899" s="14"/>
      <c r="J1899" s="14"/>
      <c r="K1899" s="14"/>
      <c r="L1899" s="17"/>
    </row>
    <row r="1900" customHeight="1" spans="1:12">
      <c r="A1900" s="14"/>
      <c r="B1900" s="14" t="s">
        <v>4030</v>
      </c>
      <c r="C1900" s="14" t="s">
        <v>4031</v>
      </c>
      <c r="D1900" s="13" t="s">
        <v>23</v>
      </c>
      <c r="E1900" s="14" t="s">
        <v>4027</v>
      </c>
      <c r="F1900" s="14">
        <v>3</v>
      </c>
      <c r="G1900" s="14">
        <v>65</v>
      </c>
      <c r="H1900" s="14">
        <v>25</v>
      </c>
      <c r="I1900" s="14"/>
      <c r="J1900" s="14"/>
      <c r="K1900" s="14"/>
      <c r="L1900" s="17"/>
    </row>
    <row r="1901" customHeight="1" spans="1:12">
      <c r="A1901" s="14"/>
      <c r="B1901" s="14" t="s">
        <v>4032</v>
      </c>
      <c r="C1901" s="14" t="s">
        <v>4033</v>
      </c>
      <c r="D1901" s="13" t="s">
        <v>23</v>
      </c>
      <c r="E1901" s="14" t="s">
        <v>4027</v>
      </c>
      <c r="F1901" s="14">
        <v>3</v>
      </c>
      <c r="G1901" s="14">
        <v>65</v>
      </c>
      <c r="H1901" s="14">
        <v>25</v>
      </c>
      <c r="I1901" s="14"/>
      <c r="J1901" s="14"/>
      <c r="K1901" s="14"/>
      <c r="L1901" s="17"/>
    </row>
    <row r="1902" customHeight="1" spans="1:12">
      <c r="A1902" s="14">
        <f>MAX($A$2:A1901)+1</f>
        <v>623</v>
      </c>
      <c r="B1902" s="14" t="s">
        <v>4034</v>
      </c>
      <c r="C1902" s="22" t="s">
        <v>4035</v>
      </c>
      <c r="D1902" s="13" t="s">
        <v>15</v>
      </c>
      <c r="E1902" s="14" t="s">
        <v>4036</v>
      </c>
      <c r="F1902" s="14">
        <v>1</v>
      </c>
      <c r="G1902" s="14">
        <v>35</v>
      </c>
      <c r="H1902" s="14">
        <v>25</v>
      </c>
      <c r="I1902" s="14">
        <f t="shared" si="178"/>
        <v>875</v>
      </c>
      <c r="J1902" s="14" t="s">
        <v>17</v>
      </c>
      <c r="K1902" s="14">
        <f t="shared" si="179"/>
        <v>2625</v>
      </c>
      <c r="L1902" s="17" t="s">
        <v>542</v>
      </c>
    </row>
    <row r="1903" customHeight="1" spans="1:12">
      <c r="A1903" s="14">
        <f>MAX($A$2:A1902)+1</f>
        <v>624</v>
      </c>
      <c r="B1903" s="14" t="s">
        <v>4037</v>
      </c>
      <c r="C1903" s="22" t="s">
        <v>4038</v>
      </c>
      <c r="D1903" s="13" t="s">
        <v>15</v>
      </c>
      <c r="E1903" s="14" t="s">
        <v>4039</v>
      </c>
      <c r="F1903" s="14">
        <v>2</v>
      </c>
      <c r="G1903" s="14">
        <v>65</v>
      </c>
      <c r="H1903" s="14">
        <v>25</v>
      </c>
      <c r="I1903" s="14">
        <f t="shared" si="178"/>
        <v>1625</v>
      </c>
      <c r="J1903" s="14" t="s">
        <v>17</v>
      </c>
      <c r="K1903" s="14">
        <f t="shared" si="179"/>
        <v>4875</v>
      </c>
      <c r="L1903" s="17"/>
    </row>
    <row r="1904" customHeight="1" spans="1:12">
      <c r="A1904" s="14"/>
      <c r="B1904" s="14" t="s">
        <v>4040</v>
      </c>
      <c r="C1904" s="14" t="s">
        <v>4041</v>
      </c>
      <c r="D1904" s="13" t="s">
        <v>20</v>
      </c>
      <c r="E1904" s="14" t="s">
        <v>4039</v>
      </c>
      <c r="F1904" s="14">
        <v>2</v>
      </c>
      <c r="G1904" s="14">
        <v>65</v>
      </c>
      <c r="H1904" s="14">
        <v>25</v>
      </c>
      <c r="I1904" s="14"/>
      <c r="J1904" s="14"/>
      <c r="K1904" s="14"/>
      <c r="L1904" s="17"/>
    </row>
    <row r="1905" customHeight="1" spans="1:12">
      <c r="A1905" s="14"/>
      <c r="B1905" s="14" t="s">
        <v>4042</v>
      </c>
      <c r="C1905" s="14" t="s">
        <v>4043</v>
      </c>
      <c r="D1905" s="13" t="s">
        <v>23</v>
      </c>
      <c r="E1905" s="14" t="s">
        <v>4039</v>
      </c>
      <c r="F1905" s="14">
        <v>2</v>
      </c>
      <c r="G1905" s="14">
        <v>65</v>
      </c>
      <c r="H1905" s="14">
        <v>25</v>
      </c>
      <c r="I1905" s="14"/>
      <c r="J1905" s="14"/>
      <c r="K1905" s="14"/>
      <c r="L1905" s="17"/>
    </row>
    <row r="1906" customHeight="1" spans="1:12">
      <c r="A1906" s="14">
        <f>MAX($A$2:A1905)+1</f>
        <v>625</v>
      </c>
      <c r="B1906" s="14" t="s">
        <v>1252</v>
      </c>
      <c r="C1906" s="22" t="s">
        <v>4044</v>
      </c>
      <c r="D1906" s="13" t="s">
        <v>15</v>
      </c>
      <c r="E1906" s="14" t="s">
        <v>4045</v>
      </c>
      <c r="F1906" s="14">
        <v>1</v>
      </c>
      <c r="G1906" s="14">
        <v>35</v>
      </c>
      <c r="H1906" s="14">
        <v>25</v>
      </c>
      <c r="I1906" s="14">
        <f t="shared" ref="I1906:I1908" si="180">G1906*H1906</f>
        <v>875</v>
      </c>
      <c r="J1906" s="14" t="s">
        <v>17</v>
      </c>
      <c r="K1906" s="14">
        <f t="shared" ref="K1906:K1908" si="181">I1906*3</f>
        <v>2625</v>
      </c>
      <c r="L1906" s="17"/>
    </row>
    <row r="1907" customHeight="1" spans="1:12">
      <c r="A1907" s="14">
        <f>MAX($A$2:A1906)+1</f>
        <v>626</v>
      </c>
      <c r="B1907" s="14" t="s">
        <v>1043</v>
      </c>
      <c r="C1907" s="22" t="s">
        <v>4046</v>
      </c>
      <c r="D1907" s="13" t="s">
        <v>15</v>
      </c>
      <c r="E1907" s="14" t="s">
        <v>4047</v>
      </c>
      <c r="F1907" s="14">
        <v>1</v>
      </c>
      <c r="G1907" s="14">
        <v>35</v>
      </c>
      <c r="H1907" s="14">
        <v>25</v>
      </c>
      <c r="I1907" s="14">
        <f t="shared" si="180"/>
        <v>875</v>
      </c>
      <c r="J1907" s="14" t="s">
        <v>17</v>
      </c>
      <c r="K1907" s="14">
        <f t="shared" si="181"/>
        <v>2625</v>
      </c>
      <c r="L1907" s="17"/>
    </row>
    <row r="1908" customHeight="1" spans="1:12">
      <c r="A1908" s="14">
        <f>MAX($A$2:A1907)+1</f>
        <v>627</v>
      </c>
      <c r="B1908" s="14" t="s">
        <v>4048</v>
      </c>
      <c r="C1908" s="22" t="s">
        <v>4049</v>
      </c>
      <c r="D1908" s="13" t="s">
        <v>15</v>
      </c>
      <c r="E1908" s="14" t="s">
        <v>4050</v>
      </c>
      <c r="F1908" s="14">
        <v>2</v>
      </c>
      <c r="G1908" s="14">
        <v>65</v>
      </c>
      <c r="H1908" s="14">
        <v>25</v>
      </c>
      <c r="I1908" s="14">
        <f t="shared" si="180"/>
        <v>1625</v>
      </c>
      <c r="J1908" s="14" t="s">
        <v>17</v>
      </c>
      <c r="K1908" s="14">
        <f t="shared" si="181"/>
        <v>4875</v>
      </c>
      <c r="L1908" s="17"/>
    </row>
    <row r="1909" customHeight="1" spans="1:12">
      <c r="A1909" s="14"/>
      <c r="B1909" s="14" t="s">
        <v>4051</v>
      </c>
      <c r="C1909" s="14" t="s">
        <v>4052</v>
      </c>
      <c r="D1909" s="13" t="s">
        <v>20</v>
      </c>
      <c r="E1909" s="14" t="s">
        <v>4050</v>
      </c>
      <c r="F1909" s="14">
        <v>2</v>
      </c>
      <c r="G1909" s="14">
        <v>65</v>
      </c>
      <c r="H1909" s="14">
        <v>25</v>
      </c>
      <c r="I1909" s="14"/>
      <c r="J1909" s="14"/>
      <c r="K1909" s="14"/>
      <c r="L1909" s="17"/>
    </row>
    <row r="1910" customHeight="1" spans="1:12">
      <c r="A1910" s="14">
        <f>MAX($A$2:A1909)+1</f>
        <v>628</v>
      </c>
      <c r="B1910" s="14" t="s">
        <v>4053</v>
      </c>
      <c r="C1910" s="22" t="s">
        <v>4054</v>
      </c>
      <c r="D1910" s="13" t="s">
        <v>15</v>
      </c>
      <c r="E1910" s="14" t="s">
        <v>4055</v>
      </c>
      <c r="F1910" s="14">
        <v>2</v>
      </c>
      <c r="G1910" s="14">
        <v>65</v>
      </c>
      <c r="H1910" s="14">
        <v>25</v>
      </c>
      <c r="I1910" s="14">
        <f t="shared" ref="I1910:I1914" si="182">G1910*H1910</f>
        <v>1625</v>
      </c>
      <c r="J1910" s="14" t="s">
        <v>17</v>
      </c>
      <c r="K1910" s="14">
        <f t="shared" ref="K1910:K1914" si="183">I1910*3</f>
        <v>4875</v>
      </c>
      <c r="L1910" s="17"/>
    </row>
    <row r="1911" customHeight="1" spans="1:12">
      <c r="A1911" s="14"/>
      <c r="B1911" s="14" t="s">
        <v>4056</v>
      </c>
      <c r="C1911" s="14" t="s">
        <v>4057</v>
      </c>
      <c r="D1911" s="13" t="s">
        <v>20</v>
      </c>
      <c r="E1911" s="14" t="s">
        <v>4055</v>
      </c>
      <c r="F1911" s="14">
        <v>2</v>
      </c>
      <c r="G1911" s="14">
        <v>65</v>
      </c>
      <c r="H1911" s="14">
        <v>25</v>
      </c>
      <c r="I1911" s="14"/>
      <c r="J1911" s="14"/>
      <c r="K1911" s="14"/>
      <c r="L1911" s="17"/>
    </row>
    <row r="1912" customHeight="1" spans="1:12">
      <c r="A1912" s="14">
        <f>MAX($A$2:A1911)+1</f>
        <v>629</v>
      </c>
      <c r="B1912" s="14" t="s">
        <v>42</v>
      </c>
      <c r="C1912" s="22" t="s">
        <v>4058</v>
      </c>
      <c r="D1912" s="13" t="s">
        <v>15</v>
      </c>
      <c r="E1912" s="14" t="s">
        <v>4059</v>
      </c>
      <c r="F1912" s="14">
        <v>2</v>
      </c>
      <c r="G1912" s="14">
        <v>65</v>
      </c>
      <c r="H1912" s="14">
        <v>25</v>
      </c>
      <c r="I1912" s="14">
        <f t="shared" si="182"/>
        <v>1625</v>
      </c>
      <c r="J1912" s="14" t="s">
        <v>17</v>
      </c>
      <c r="K1912" s="14">
        <f t="shared" si="183"/>
        <v>4875</v>
      </c>
      <c r="L1912" s="17"/>
    </row>
    <row r="1913" customHeight="1" spans="1:12">
      <c r="A1913" s="14"/>
      <c r="B1913" s="14" t="s">
        <v>4060</v>
      </c>
      <c r="C1913" s="14" t="s">
        <v>4061</v>
      </c>
      <c r="D1913" s="13" t="s">
        <v>20</v>
      </c>
      <c r="E1913" s="14" t="s">
        <v>4059</v>
      </c>
      <c r="F1913" s="14">
        <v>2</v>
      </c>
      <c r="G1913" s="14">
        <v>65</v>
      </c>
      <c r="H1913" s="14">
        <v>25</v>
      </c>
      <c r="I1913" s="14"/>
      <c r="J1913" s="14"/>
      <c r="K1913" s="14"/>
      <c r="L1913" s="17"/>
    </row>
    <row r="1914" customHeight="1" spans="1:12">
      <c r="A1914" s="14">
        <f>MAX($A$2:A1913)+1</f>
        <v>630</v>
      </c>
      <c r="B1914" s="14" t="s">
        <v>4062</v>
      </c>
      <c r="C1914" s="22" t="s">
        <v>4063</v>
      </c>
      <c r="D1914" s="13" t="s">
        <v>15</v>
      </c>
      <c r="E1914" s="14" t="s">
        <v>4064</v>
      </c>
      <c r="F1914" s="14">
        <v>4</v>
      </c>
      <c r="G1914" s="14">
        <v>65</v>
      </c>
      <c r="H1914" s="14">
        <v>25</v>
      </c>
      <c r="I1914" s="14">
        <f t="shared" si="182"/>
        <v>1625</v>
      </c>
      <c r="J1914" s="14" t="s">
        <v>17</v>
      </c>
      <c r="K1914" s="14">
        <f t="shared" si="183"/>
        <v>4875</v>
      </c>
      <c r="L1914" s="17"/>
    </row>
    <row r="1915" customHeight="1" spans="1:12">
      <c r="A1915" s="14"/>
      <c r="B1915" s="14" t="s">
        <v>4065</v>
      </c>
      <c r="C1915" s="14" t="s">
        <v>4066</v>
      </c>
      <c r="D1915" s="13" t="s">
        <v>20</v>
      </c>
      <c r="E1915" s="14" t="s">
        <v>4064</v>
      </c>
      <c r="F1915" s="14">
        <v>4</v>
      </c>
      <c r="G1915" s="14">
        <v>65</v>
      </c>
      <c r="H1915" s="14">
        <v>25</v>
      </c>
      <c r="I1915" s="14"/>
      <c r="J1915" s="14"/>
      <c r="K1915" s="14"/>
      <c r="L1915" s="17"/>
    </row>
    <row r="1916" customHeight="1" spans="1:12">
      <c r="A1916" s="14"/>
      <c r="B1916" s="14" t="s">
        <v>4067</v>
      </c>
      <c r="C1916" s="14" t="s">
        <v>4068</v>
      </c>
      <c r="D1916" s="13" t="s">
        <v>23</v>
      </c>
      <c r="E1916" s="14" t="s">
        <v>4064</v>
      </c>
      <c r="F1916" s="14">
        <v>4</v>
      </c>
      <c r="G1916" s="14">
        <v>65</v>
      </c>
      <c r="H1916" s="14">
        <v>25</v>
      </c>
      <c r="I1916" s="14"/>
      <c r="J1916" s="14"/>
      <c r="K1916" s="14"/>
      <c r="L1916" s="17"/>
    </row>
    <row r="1917" customHeight="1" spans="1:12">
      <c r="A1917" s="14"/>
      <c r="B1917" s="14" t="s">
        <v>4069</v>
      </c>
      <c r="C1917" s="14" t="s">
        <v>4070</v>
      </c>
      <c r="D1917" s="13" t="s">
        <v>23</v>
      </c>
      <c r="E1917" s="14" t="s">
        <v>4064</v>
      </c>
      <c r="F1917" s="14">
        <v>4</v>
      </c>
      <c r="G1917" s="14">
        <v>65</v>
      </c>
      <c r="H1917" s="14">
        <v>25</v>
      </c>
      <c r="I1917" s="14"/>
      <c r="J1917" s="14"/>
      <c r="K1917" s="14"/>
      <c r="L1917" s="17"/>
    </row>
    <row r="1918" customHeight="1" spans="1:12">
      <c r="A1918" s="14">
        <f>MAX($A$2:A1917)+1</f>
        <v>631</v>
      </c>
      <c r="B1918" s="14" t="s">
        <v>42</v>
      </c>
      <c r="C1918" s="22" t="s">
        <v>4071</v>
      </c>
      <c r="D1918" s="13" t="s">
        <v>15</v>
      </c>
      <c r="E1918" s="14" t="s">
        <v>4072</v>
      </c>
      <c r="F1918" s="14">
        <v>3</v>
      </c>
      <c r="G1918" s="14">
        <v>65</v>
      </c>
      <c r="H1918" s="14">
        <v>25</v>
      </c>
      <c r="I1918" s="14">
        <f>G1918*H1918</f>
        <v>1625</v>
      </c>
      <c r="J1918" s="14" t="s">
        <v>17</v>
      </c>
      <c r="K1918" s="14">
        <f>I1918*3</f>
        <v>4875</v>
      </c>
      <c r="L1918" s="17"/>
    </row>
    <row r="1919" customHeight="1" spans="1:12">
      <c r="A1919" s="14"/>
      <c r="B1919" s="14" t="s">
        <v>754</v>
      </c>
      <c r="C1919" s="14" t="s">
        <v>4073</v>
      </c>
      <c r="D1919" s="13" t="s">
        <v>20</v>
      </c>
      <c r="E1919" s="14" t="s">
        <v>4072</v>
      </c>
      <c r="F1919" s="14">
        <v>3</v>
      </c>
      <c r="G1919" s="14">
        <v>65</v>
      </c>
      <c r="H1919" s="14">
        <v>25</v>
      </c>
      <c r="I1919" s="14"/>
      <c r="J1919" s="14"/>
      <c r="K1919" s="14"/>
      <c r="L1919" s="17"/>
    </row>
    <row r="1920" customHeight="1" spans="1:12">
      <c r="A1920" s="14"/>
      <c r="B1920" s="14" t="s">
        <v>644</v>
      </c>
      <c r="C1920" s="14" t="s">
        <v>2823</v>
      </c>
      <c r="D1920" s="13" t="s">
        <v>23</v>
      </c>
      <c r="E1920" s="14" t="s">
        <v>4072</v>
      </c>
      <c r="F1920" s="14">
        <v>3</v>
      </c>
      <c r="G1920" s="14">
        <v>65</v>
      </c>
      <c r="H1920" s="14">
        <v>25</v>
      </c>
      <c r="I1920" s="14"/>
      <c r="J1920" s="14"/>
      <c r="K1920" s="14"/>
      <c r="L1920" s="17"/>
    </row>
    <row r="1921" customHeight="1" spans="1:12">
      <c r="A1921" s="14">
        <f>MAX($A$2:A1920)+1</f>
        <v>632</v>
      </c>
      <c r="B1921" s="14" t="s">
        <v>42</v>
      </c>
      <c r="C1921" s="22" t="s">
        <v>4074</v>
      </c>
      <c r="D1921" s="13" t="s">
        <v>15</v>
      </c>
      <c r="E1921" s="14" t="s">
        <v>4075</v>
      </c>
      <c r="F1921" s="14">
        <v>3</v>
      </c>
      <c r="G1921" s="14">
        <v>65</v>
      </c>
      <c r="H1921" s="14">
        <v>25</v>
      </c>
      <c r="I1921" s="14">
        <f t="shared" ref="I1921:I1926" si="184">G1921*H1921</f>
        <v>1625</v>
      </c>
      <c r="J1921" s="14" t="s">
        <v>17</v>
      </c>
      <c r="K1921" s="14">
        <f t="shared" ref="K1921:K1926" si="185">I1921*3</f>
        <v>4875</v>
      </c>
      <c r="L1921" s="17"/>
    </row>
    <row r="1922" customHeight="1" spans="1:12">
      <c r="A1922" s="14"/>
      <c r="B1922" s="14" t="s">
        <v>4076</v>
      </c>
      <c r="C1922" s="14" t="s">
        <v>4077</v>
      </c>
      <c r="D1922" s="13" t="s">
        <v>20</v>
      </c>
      <c r="E1922" s="14" t="s">
        <v>4075</v>
      </c>
      <c r="F1922" s="14">
        <v>3</v>
      </c>
      <c r="G1922" s="14">
        <v>65</v>
      </c>
      <c r="H1922" s="14">
        <v>25</v>
      </c>
      <c r="I1922" s="14"/>
      <c r="J1922" s="14"/>
      <c r="K1922" s="14"/>
      <c r="L1922" s="17"/>
    </row>
    <row r="1923" customHeight="1" spans="1:12">
      <c r="A1923" s="14"/>
      <c r="B1923" s="14" t="s">
        <v>4078</v>
      </c>
      <c r="C1923" s="14" t="s">
        <v>60</v>
      </c>
      <c r="D1923" s="13" t="s">
        <v>23</v>
      </c>
      <c r="E1923" s="14" t="s">
        <v>4075</v>
      </c>
      <c r="F1923" s="14">
        <v>3</v>
      </c>
      <c r="G1923" s="14">
        <v>65</v>
      </c>
      <c r="H1923" s="14">
        <v>25</v>
      </c>
      <c r="I1923" s="14"/>
      <c r="J1923" s="14"/>
      <c r="K1923" s="14"/>
      <c r="L1923" s="17"/>
    </row>
    <row r="1924" customHeight="1" spans="1:12">
      <c r="A1924" s="14">
        <f>MAX($A$2:A1923)+1</f>
        <v>633</v>
      </c>
      <c r="B1924" s="14" t="s">
        <v>1356</v>
      </c>
      <c r="C1924" s="22" t="s">
        <v>4079</v>
      </c>
      <c r="D1924" s="13" t="s">
        <v>15</v>
      </c>
      <c r="E1924" s="14" t="s">
        <v>4080</v>
      </c>
      <c r="F1924" s="14">
        <v>2</v>
      </c>
      <c r="G1924" s="14">
        <v>65</v>
      </c>
      <c r="H1924" s="14">
        <v>25</v>
      </c>
      <c r="I1924" s="14">
        <f t="shared" si="184"/>
        <v>1625</v>
      </c>
      <c r="J1924" s="14" t="s">
        <v>17</v>
      </c>
      <c r="K1924" s="14">
        <f t="shared" si="185"/>
        <v>4875</v>
      </c>
      <c r="L1924" s="17" t="s">
        <v>121</v>
      </c>
    </row>
    <row r="1925" customHeight="1" spans="1:12">
      <c r="A1925" s="14"/>
      <c r="B1925" s="14" t="s">
        <v>2834</v>
      </c>
      <c r="C1925" s="14" t="s">
        <v>4081</v>
      </c>
      <c r="D1925" s="13" t="s">
        <v>23</v>
      </c>
      <c r="E1925" s="14" t="s">
        <v>4080</v>
      </c>
      <c r="F1925" s="14">
        <v>2</v>
      </c>
      <c r="G1925" s="14">
        <v>65</v>
      </c>
      <c r="H1925" s="14">
        <v>25</v>
      </c>
      <c r="I1925" s="14"/>
      <c r="J1925" s="14"/>
      <c r="K1925" s="14"/>
      <c r="L1925" s="17"/>
    </row>
    <row r="1926" customHeight="1" spans="1:12">
      <c r="A1926" s="14">
        <f>MAX($A$2:A1925)+1</f>
        <v>634</v>
      </c>
      <c r="B1926" s="14" t="s">
        <v>4082</v>
      </c>
      <c r="C1926" s="22" t="s">
        <v>4083</v>
      </c>
      <c r="D1926" s="13" t="s">
        <v>15</v>
      </c>
      <c r="E1926" s="14" t="s">
        <v>4084</v>
      </c>
      <c r="F1926" s="14">
        <v>2</v>
      </c>
      <c r="G1926" s="14">
        <v>65</v>
      </c>
      <c r="H1926" s="14">
        <v>25</v>
      </c>
      <c r="I1926" s="14">
        <f t="shared" si="184"/>
        <v>1625</v>
      </c>
      <c r="J1926" s="14" t="s">
        <v>17</v>
      </c>
      <c r="K1926" s="14">
        <f t="shared" si="185"/>
        <v>4875</v>
      </c>
      <c r="L1926" s="17"/>
    </row>
    <row r="1927" customHeight="1" spans="1:12">
      <c r="A1927" s="14"/>
      <c r="B1927" s="14" t="s">
        <v>4085</v>
      </c>
      <c r="C1927" s="14" t="s">
        <v>4086</v>
      </c>
      <c r="D1927" s="13" t="s">
        <v>20</v>
      </c>
      <c r="E1927" s="14" t="s">
        <v>4084</v>
      </c>
      <c r="F1927" s="14">
        <v>2</v>
      </c>
      <c r="G1927" s="14">
        <v>65</v>
      </c>
      <c r="H1927" s="14">
        <v>25</v>
      </c>
      <c r="I1927" s="14"/>
      <c r="J1927" s="14"/>
      <c r="K1927" s="14"/>
      <c r="L1927" s="17"/>
    </row>
    <row r="1928" customHeight="1" spans="1:12">
      <c r="A1928" s="14"/>
      <c r="B1928" s="14" t="s">
        <v>4087</v>
      </c>
      <c r="C1928" s="14" t="s">
        <v>4088</v>
      </c>
      <c r="D1928" s="13" t="s">
        <v>23</v>
      </c>
      <c r="E1928" s="14" t="s">
        <v>4084</v>
      </c>
      <c r="F1928" s="14">
        <v>2</v>
      </c>
      <c r="G1928" s="14">
        <v>65</v>
      </c>
      <c r="H1928" s="14">
        <v>25</v>
      </c>
      <c r="I1928" s="14"/>
      <c r="J1928" s="14"/>
      <c r="K1928" s="14"/>
      <c r="L1928" s="17"/>
    </row>
    <row r="1929" customHeight="1" spans="1:12">
      <c r="A1929" s="14">
        <f>MAX($A$2:A1928)+1</f>
        <v>635</v>
      </c>
      <c r="B1929" s="14" t="s">
        <v>4089</v>
      </c>
      <c r="C1929" s="22" t="s">
        <v>4090</v>
      </c>
      <c r="D1929" s="13" t="s">
        <v>15</v>
      </c>
      <c r="E1929" s="14" t="s">
        <v>4091</v>
      </c>
      <c r="F1929" s="14">
        <v>2</v>
      </c>
      <c r="G1929" s="14">
        <v>65</v>
      </c>
      <c r="H1929" s="14">
        <v>25</v>
      </c>
      <c r="I1929" s="14">
        <f t="shared" ref="I1929:I1934" si="186">G1929*H1929</f>
        <v>1625</v>
      </c>
      <c r="J1929" s="14" t="s">
        <v>17</v>
      </c>
      <c r="K1929" s="14">
        <f t="shared" ref="K1929:K1934" si="187">I1929*3</f>
        <v>4875</v>
      </c>
      <c r="L1929" s="17" t="s">
        <v>1977</v>
      </c>
    </row>
    <row r="1930" customHeight="1" spans="1:12">
      <c r="A1930" s="14"/>
      <c r="B1930" s="14" t="s">
        <v>4092</v>
      </c>
      <c r="C1930" s="14" t="s">
        <v>4093</v>
      </c>
      <c r="D1930" s="13" t="s">
        <v>20</v>
      </c>
      <c r="E1930" s="14" t="s">
        <v>4091</v>
      </c>
      <c r="F1930" s="14">
        <v>2</v>
      </c>
      <c r="G1930" s="14">
        <v>65</v>
      </c>
      <c r="H1930" s="14">
        <v>25</v>
      </c>
      <c r="I1930" s="14"/>
      <c r="J1930" s="14"/>
      <c r="K1930" s="14"/>
      <c r="L1930" s="17"/>
    </row>
    <row r="1931" customHeight="1" spans="1:12">
      <c r="A1931" s="14">
        <f>MAX($A$2:A1930)+1</f>
        <v>636</v>
      </c>
      <c r="B1931" s="14" t="s">
        <v>4094</v>
      </c>
      <c r="C1931" s="22" t="s">
        <v>4095</v>
      </c>
      <c r="D1931" s="13" t="s">
        <v>15</v>
      </c>
      <c r="E1931" s="14" t="s">
        <v>4096</v>
      </c>
      <c r="F1931" s="14">
        <v>3</v>
      </c>
      <c r="G1931" s="14">
        <v>65</v>
      </c>
      <c r="H1931" s="14">
        <v>25</v>
      </c>
      <c r="I1931" s="14">
        <f t="shared" si="186"/>
        <v>1625</v>
      </c>
      <c r="J1931" s="14" t="s">
        <v>17</v>
      </c>
      <c r="K1931" s="14">
        <f t="shared" si="187"/>
        <v>4875</v>
      </c>
      <c r="L1931" s="17"/>
    </row>
    <row r="1932" customHeight="1" spans="1:12">
      <c r="A1932" s="14"/>
      <c r="B1932" s="14" t="s">
        <v>4097</v>
      </c>
      <c r="C1932" s="14" t="s">
        <v>4098</v>
      </c>
      <c r="D1932" s="13" t="s">
        <v>216</v>
      </c>
      <c r="E1932" s="14" t="s">
        <v>4096</v>
      </c>
      <c r="F1932" s="14">
        <v>3</v>
      </c>
      <c r="G1932" s="14">
        <v>65</v>
      </c>
      <c r="H1932" s="14">
        <v>25</v>
      </c>
      <c r="I1932" s="14"/>
      <c r="J1932" s="14"/>
      <c r="K1932" s="14"/>
      <c r="L1932" s="17"/>
    </row>
    <row r="1933" customHeight="1" spans="1:12">
      <c r="A1933" s="14"/>
      <c r="B1933" s="14" t="s">
        <v>4099</v>
      </c>
      <c r="C1933" s="14" t="s">
        <v>4100</v>
      </c>
      <c r="D1933" s="13" t="s">
        <v>23</v>
      </c>
      <c r="E1933" s="14" t="s">
        <v>4096</v>
      </c>
      <c r="F1933" s="14">
        <v>3</v>
      </c>
      <c r="G1933" s="14">
        <v>65</v>
      </c>
      <c r="H1933" s="14">
        <v>25</v>
      </c>
      <c r="I1933" s="14"/>
      <c r="J1933" s="14"/>
      <c r="K1933" s="14"/>
      <c r="L1933" s="17"/>
    </row>
    <row r="1934" customHeight="1" spans="1:12">
      <c r="A1934" s="14">
        <f>MAX($A$2:A1933)+1</f>
        <v>637</v>
      </c>
      <c r="B1934" s="14" t="s">
        <v>4101</v>
      </c>
      <c r="C1934" s="22" t="s">
        <v>4102</v>
      </c>
      <c r="D1934" s="13" t="s">
        <v>15</v>
      </c>
      <c r="E1934" s="14" t="s">
        <v>4103</v>
      </c>
      <c r="F1934" s="14">
        <v>2</v>
      </c>
      <c r="G1934" s="14">
        <v>65</v>
      </c>
      <c r="H1934" s="14">
        <v>25</v>
      </c>
      <c r="I1934" s="14">
        <f t="shared" si="186"/>
        <v>1625</v>
      </c>
      <c r="J1934" s="14" t="s">
        <v>17</v>
      </c>
      <c r="K1934" s="14">
        <f t="shared" si="187"/>
        <v>4875</v>
      </c>
      <c r="L1934" s="17"/>
    </row>
    <row r="1935" customHeight="1" spans="1:12">
      <c r="A1935" s="14"/>
      <c r="B1935" s="14" t="s">
        <v>4104</v>
      </c>
      <c r="C1935" s="14" t="s">
        <v>4105</v>
      </c>
      <c r="D1935" s="13" t="s">
        <v>23</v>
      </c>
      <c r="E1935" s="14" t="s">
        <v>4103</v>
      </c>
      <c r="F1935" s="14">
        <v>2</v>
      </c>
      <c r="G1935" s="14">
        <v>65</v>
      </c>
      <c r="H1935" s="14">
        <v>25</v>
      </c>
      <c r="I1935" s="14"/>
      <c r="J1935" s="14"/>
      <c r="K1935" s="14"/>
      <c r="L1935" s="17"/>
    </row>
    <row r="1936" customHeight="1" spans="1:12">
      <c r="A1936" s="14">
        <f>MAX($A$2:A1935)+1</f>
        <v>638</v>
      </c>
      <c r="B1936" s="14" t="s">
        <v>4106</v>
      </c>
      <c r="C1936" s="22" t="s">
        <v>4107</v>
      </c>
      <c r="D1936" s="13" t="s">
        <v>15</v>
      </c>
      <c r="E1936" s="14" t="s">
        <v>4108</v>
      </c>
      <c r="F1936" s="14">
        <v>1</v>
      </c>
      <c r="G1936" s="14">
        <v>35</v>
      </c>
      <c r="H1936" s="14">
        <v>25</v>
      </c>
      <c r="I1936" s="14">
        <f t="shared" ref="I1936:I1939" si="188">G1936*H1936</f>
        <v>875</v>
      </c>
      <c r="J1936" s="14" t="s">
        <v>17</v>
      </c>
      <c r="K1936" s="14">
        <f t="shared" ref="K1936:K1939" si="189">I1936*3</f>
        <v>2625</v>
      </c>
      <c r="L1936" s="17"/>
    </row>
    <row r="1937" customHeight="1" spans="1:12">
      <c r="A1937" s="14">
        <f>MAX($A$2:A1936)+1</f>
        <v>639</v>
      </c>
      <c r="B1937" s="14" t="s">
        <v>4109</v>
      </c>
      <c r="C1937" s="22" t="s">
        <v>4110</v>
      </c>
      <c r="D1937" s="13" t="s">
        <v>15</v>
      </c>
      <c r="E1937" s="14" t="s">
        <v>4111</v>
      </c>
      <c r="F1937" s="14">
        <v>2</v>
      </c>
      <c r="G1937" s="14">
        <v>65</v>
      </c>
      <c r="H1937" s="14">
        <v>25</v>
      </c>
      <c r="I1937" s="14">
        <f t="shared" si="188"/>
        <v>1625</v>
      </c>
      <c r="J1937" s="14" t="s">
        <v>17</v>
      </c>
      <c r="K1937" s="14">
        <f t="shared" si="189"/>
        <v>4875</v>
      </c>
      <c r="L1937" s="17"/>
    </row>
    <row r="1938" customHeight="1" spans="1:12">
      <c r="A1938" s="14"/>
      <c r="B1938" s="14" t="s">
        <v>4112</v>
      </c>
      <c r="C1938" s="14" t="s">
        <v>4113</v>
      </c>
      <c r="D1938" s="13" t="s">
        <v>20</v>
      </c>
      <c r="E1938" s="14" t="s">
        <v>4111</v>
      </c>
      <c r="F1938" s="14">
        <v>2</v>
      </c>
      <c r="G1938" s="14">
        <v>65</v>
      </c>
      <c r="H1938" s="14">
        <v>25</v>
      </c>
      <c r="I1938" s="14"/>
      <c r="J1938" s="14"/>
      <c r="K1938" s="14"/>
      <c r="L1938" s="17"/>
    </row>
    <row r="1939" customHeight="1" spans="1:12">
      <c r="A1939" s="14">
        <f>MAX($A$2:A1938)+1</f>
        <v>640</v>
      </c>
      <c r="B1939" s="14" t="s">
        <v>4114</v>
      </c>
      <c r="C1939" s="22" t="s">
        <v>4115</v>
      </c>
      <c r="D1939" s="13" t="s">
        <v>15</v>
      </c>
      <c r="E1939" s="14" t="s">
        <v>4116</v>
      </c>
      <c r="F1939" s="14">
        <v>2</v>
      </c>
      <c r="G1939" s="14">
        <v>65</v>
      </c>
      <c r="H1939" s="14">
        <v>25</v>
      </c>
      <c r="I1939" s="14">
        <f t="shared" si="188"/>
        <v>1625</v>
      </c>
      <c r="J1939" s="14" t="s">
        <v>17</v>
      </c>
      <c r="K1939" s="14">
        <f t="shared" si="189"/>
        <v>4875</v>
      </c>
      <c r="L1939" s="17"/>
    </row>
    <row r="1940" customHeight="1" spans="1:12">
      <c r="A1940" s="14"/>
      <c r="B1940" s="14" t="s">
        <v>4117</v>
      </c>
      <c r="C1940" s="14" t="s">
        <v>4118</v>
      </c>
      <c r="D1940" s="13" t="s">
        <v>20</v>
      </c>
      <c r="E1940" s="14" t="s">
        <v>4116</v>
      </c>
      <c r="F1940" s="14">
        <v>2</v>
      </c>
      <c r="G1940" s="14">
        <v>65</v>
      </c>
      <c r="H1940" s="14">
        <v>25</v>
      </c>
      <c r="I1940" s="14"/>
      <c r="J1940" s="14"/>
      <c r="K1940" s="14"/>
      <c r="L1940" s="17"/>
    </row>
    <row r="1941" customHeight="1" spans="1:12">
      <c r="A1941" s="14"/>
      <c r="B1941" s="14" t="s">
        <v>4119</v>
      </c>
      <c r="C1941" s="14" t="s">
        <v>4120</v>
      </c>
      <c r="D1941" s="13" t="s">
        <v>216</v>
      </c>
      <c r="E1941" s="14" t="s">
        <v>4116</v>
      </c>
      <c r="F1941" s="14">
        <v>2</v>
      </c>
      <c r="G1941" s="14">
        <v>65</v>
      </c>
      <c r="H1941" s="14">
        <v>25</v>
      </c>
      <c r="I1941" s="14"/>
      <c r="J1941" s="14"/>
      <c r="K1941" s="14"/>
      <c r="L1941" s="17"/>
    </row>
    <row r="1942" customHeight="1" spans="1:12">
      <c r="A1942" s="14">
        <f>MAX($A$2:A1941)+1</f>
        <v>641</v>
      </c>
      <c r="B1942" s="14" t="s">
        <v>4121</v>
      </c>
      <c r="C1942" s="22" t="s">
        <v>4122</v>
      </c>
      <c r="D1942" s="13" t="s">
        <v>15</v>
      </c>
      <c r="E1942" s="14" t="s">
        <v>4123</v>
      </c>
      <c r="F1942" s="14">
        <v>3</v>
      </c>
      <c r="G1942" s="14">
        <v>65</v>
      </c>
      <c r="H1942" s="14">
        <v>25</v>
      </c>
      <c r="I1942" s="14">
        <f>G1942*H1942</f>
        <v>1625</v>
      </c>
      <c r="J1942" s="14" t="s">
        <v>17</v>
      </c>
      <c r="K1942" s="14">
        <f>I1942*3</f>
        <v>4875</v>
      </c>
      <c r="L1942" s="17"/>
    </row>
    <row r="1943" customHeight="1" spans="1:12">
      <c r="A1943" s="14"/>
      <c r="B1943" s="14" t="s">
        <v>122</v>
      </c>
      <c r="C1943" s="14" t="s">
        <v>4124</v>
      </c>
      <c r="D1943" s="13" t="s">
        <v>20</v>
      </c>
      <c r="E1943" s="14" t="s">
        <v>4123</v>
      </c>
      <c r="F1943" s="14">
        <v>3</v>
      </c>
      <c r="G1943" s="14">
        <v>65</v>
      </c>
      <c r="H1943" s="14">
        <v>25</v>
      </c>
      <c r="I1943" s="14"/>
      <c r="J1943" s="14"/>
      <c r="K1943" s="14"/>
      <c r="L1943" s="17"/>
    </row>
    <row r="1944" customHeight="1" spans="1:12">
      <c r="A1944" s="14"/>
      <c r="B1944" s="14" t="s">
        <v>4125</v>
      </c>
      <c r="C1944" s="14" t="s">
        <v>4126</v>
      </c>
      <c r="D1944" s="13" t="s">
        <v>23</v>
      </c>
      <c r="E1944" s="14" t="s">
        <v>4123</v>
      </c>
      <c r="F1944" s="14">
        <v>3</v>
      </c>
      <c r="G1944" s="14">
        <v>65</v>
      </c>
      <c r="H1944" s="14">
        <v>25</v>
      </c>
      <c r="I1944" s="14"/>
      <c r="J1944" s="14"/>
      <c r="K1944" s="14"/>
      <c r="L1944" s="17"/>
    </row>
    <row r="1945" customHeight="1" spans="1:12">
      <c r="A1945" s="14">
        <f>MAX($A$2:A1944)+1</f>
        <v>642</v>
      </c>
      <c r="B1945" s="14" t="s">
        <v>4127</v>
      </c>
      <c r="C1945" s="22" t="s">
        <v>4128</v>
      </c>
      <c r="D1945" s="13" t="s">
        <v>15</v>
      </c>
      <c r="E1945" s="14" t="s">
        <v>4129</v>
      </c>
      <c r="F1945" s="14">
        <v>3</v>
      </c>
      <c r="G1945" s="14">
        <v>65</v>
      </c>
      <c r="H1945" s="14">
        <v>25</v>
      </c>
      <c r="I1945" s="14">
        <f>G1945*H1945</f>
        <v>1625</v>
      </c>
      <c r="J1945" s="14" t="s">
        <v>17</v>
      </c>
      <c r="K1945" s="14">
        <f>I1945*3</f>
        <v>4875</v>
      </c>
      <c r="L1945" s="17"/>
    </row>
    <row r="1946" customHeight="1" spans="1:12">
      <c r="A1946" s="14"/>
      <c r="B1946" s="14" t="s">
        <v>754</v>
      </c>
      <c r="C1946" s="14" t="s">
        <v>4130</v>
      </c>
      <c r="D1946" s="13" t="s">
        <v>20</v>
      </c>
      <c r="E1946" s="14" t="s">
        <v>4129</v>
      </c>
      <c r="F1946" s="14">
        <v>3</v>
      </c>
      <c r="G1946" s="14">
        <v>65</v>
      </c>
      <c r="H1946" s="14">
        <v>25</v>
      </c>
      <c r="I1946" s="14"/>
      <c r="J1946" s="14"/>
      <c r="K1946" s="14"/>
      <c r="L1946" s="17"/>
    </row>
    <row r="1947" customHeight="1" spans="1:12">
      <c r="A1947" s="14"/>
      <c r="B1947" s="14" t="s">
        <v>4131</v>
      </c>
      <c r="C1947" s="14" t="s">
        <v>4132</v>
      </c>
      <c r="D1947" s="13" t="s">
        <v>23</v>
      </c>
      <c r="E1947" s="14" t="s">
        <v>4129</v>
      </c>
      <c r="F1947" s="14">
        <v>3</v>
      </c>
      <c r="G1947" s="14">
        <v>65</v>
      </c>
      <c r="H1947" s="14">
        <v>25</v>
      </c>
      <c r="I1947" s="14"/>
      <c r="J1947" s="14"/>
      <c r="K1947" s="14"/>
      <c r="L1947" s="17"/>
    </row>
    <row r="1948" customHeight="1" spans="1:12">
      <c r="A1948" s="14"/>
      <c r="B1948" s="14" t="s">
        <v>4133</v>
      </c>
      <c r="C1948" s="14" t="s">
        <v>4134</v>
      </c>
      <c r="D1948" s="13" t="s">
        <v>23</v>
      </c>
      <c r="E1948" s="14" t="s">
        <v>4129</v>
      </c>
      <c r="F1948" s="14">
        <v>3</v>
      </c>
      <c r="G1948" s="14">
        <v>65</v>
      </c>
      <c r="H1948" s="14">
        <v>25</v>
      </c>
      <c r="I1948" s="14"/>
      <c r="J1948" s="14"/>
      <c r="K1948" s="14"/>
      <c r="L1948" s="17"/>
    </row>
    <row r="1949" customHeight="1" spans="1:12">
      <c r="A1949" s="14">
        <f>MAX($A$2:A1948)+1</f>
        <v>643</v>
      </c>
      <c r="B1949" s="14" t="s">
        <v>4135</v>
      </c>
      <c r="C1949" s="22" t="s">
        <v>4136</v>
      </c>
      <c r="D1949" s="13" t="s">
        <v>15</v>
      </c>
      <c r="E1949" s="14" t="s">
        <v>4137</v>
      </c>
      <c r="F1949" s="14">
        <v>4</v>
      </c>
      <c r="G1949" s="14">
        <v>65</v>
      </c>
      <c r="H1949" s="14">
        <v>25</v>
      </c>
      <c r="I1949" s="14">
        <f>G1949*H1949</f>
        <v>1625</v>
      </c>
      <c r="J1949" s="14" t="s">
        <v>17</v>
      </c>
      <c r="K1949" s="14">
        <f>I1949*3</f>
        <v>4875</v>
      </c>
      <c r="L1949" s="17"/>
    </row>
    <row r="1950" customHeight="1" spans="1:12">
      <c r="A1950" s="14"/>
      <c r="B1950" s="14" t="s">
        <v>4138</v>
      </c>
      <c r="C1950" s="14" t="s">
        <v>4139</v>
      </c>
      <c r="D1950" s="13" t="s">
        <v>20</v>
      </c>
      <c r="E1950" s="14" t="s">
        <v>4137</v>
      </c>
      <c r="F1950" s="14">
        <v>4</v>
      </c>
      <c r="G1950" s="14">
        <v>65</v>
      </c>
      <c r="H1950" s="14">
        <v>25</v>
      </c>
      <c r="I1950" s="14"/>
      <c r="J1950" s="14"/>
      <c r="K1950" s="14"/>
      <c r="L1950" s="17"/>
    </row>
    <row r="1951" customHeight="1" spans="1:12">
      <c r="A1951" s="14"/>
      <c r="B1951" s="14" t="s">
        <v>4140</v>
      </c>
      <c r="C1951" s="14" t="s">
        <v>4141</v>
      </c>
      <c r="D1951" s="13" t="s">
        <v>23</v>
      </c>
      <c r="E1951" s="14" t="s">
        <v>4137</v>
      </c>
      <c r="F1951" s="14">
        <v>4</v>
      </c>
      <c r="G1951" s="14">
        <v>65</v>
      </c>
      <c r="H1951" s="14">
        <v>25</v>
      </c>
      <c r="I1951" s="14"/>
      <c r="J1951" s="14"/>
      <c r="K1951" s="14"/>
      <c r="L1951" s="17"/>
    </row>
    <row r="1952" customHeight="1" spans="1:12">
      <c r="A1952" s="14"/>
      <c r="B1952" s="14" t="s">
        <v>4142</v>
      </c>
      <c r="C1952" s="14" t="s">
        <v>4143</v>
      </c>
      <c r="D1952" s="13" t="s">
        <v>23</v>
      </c>
      <c r="E1952" s="14" t="s">
        <v>4137</v>
      </c>
      <c r="F1952" s="14">
        <v>4</v>
      </c>
      <c r="G1952" s="14">
        <v>65</v>
      </c>
      <c r="H1952" s="14">
        <v>25</v>
      </c>
      <c r="I1952" s="14"/>
      <c r="J1952" s="14"/>
      <c r="K1952" s="14"/>
      <c r="L1952" s="17"/>
    </row>
    <row r="1953" customHeight="1" spans="1:12">
      <c r="A1953" s="14">
        <f>MAX($A$2:A1952)+1</f>
        <v>644</v>
      </c>
      <c r="B1953" s="14" t="s">
        <v>4144</v>
      </c>
      <c r="C1953" s="23" t="s">
        <v>4145</v>
      </c>
      <c r="D1953" s="13" t="s">
        <v>15</v>
      </c>
      <c r="E1953" s="14" t="s">
        <v>4146</v>
      </c>
      <c r="F1953" s="14">
        <v>2</v>
      </c>
      <c r="G1953" s="14">
        <v>65</v>
      </c>
      <c r="H1953" s="14">
        <v>25</v>
      </c>
      <c r="I1953" s="14">
        <f t="shared" ref="I1953:I1958" si="190">G1953*H1953</f>
        <v>1625</v>
      </c>
      <c r="J1953" s="14" t="s">
        <v>17</v>
      </c>
      <c r="K1953" s="14">
        <f t="shared" ref="K1953:K1958" si="191">I1953*3</f>
        <v>4875</v>
      </c>
      <c r="L1953" s="17"/>
    </row>
    <row r="1954" customHeight="1" spans="1:12">
      <c r="A1954" s="14"/>
      <c r="B1954" s="14" t="s">
        <v>4147</v>
      </c>
      <c r="C1954" s="14" t="s">
        <v>4148</v>
      </c>
      <c r="D1954" s="13" t="s">
        <v>20</v>
      </c>
      <c r="E1954" s="14" t="s">
        <v>4146</v>
      </c>
      <c r="F1954" s="14">
        <v>2</v>
      </c>
      <c r="G1954" s="14">
        <v>65</v>
      </c>
      <c r="H1954" s="14">
        <v>25</v>
      </c>
      <c r="I1954" s="14"/>
      <c r="J1954" s="14"/>
      <c r="K1954" s="14"/>
      <c r="L1954" s="17"/>
    </row>
    <row r="1955" customHeight="1" spans="1:12">
      <c r="A1955" s="14"/>
      <c r="B1955" s="14" t="s">
        <v>754</v>
      </c>
      <c r="C1955" s="14" t="s">
        <v>4149</v>
      </c>
      <c r="D1955" s="13" t="s">
        <v>23</v>
      </c>
      <c r="E1955" s="14" t="s">
        <v>4146</v>
      </c>
      <c r="F1955" s="14">
        <v>2</v>
      </c>
      <c r="G1955" s="14">
        <v>65</v>
      </c>
      <c r="H1955" s="14">
        <v>25</v>
      </c>
      <c r="I1955" s="14"/>
      <c r="J1955" s="14"/>
      <c r="K1955" s="14"/>
      <c r="L1955" s="17"/>
    </row>
    <row r="1956" customHeight="1" spans="1:12">
      <c r="A1956" s="14">
        <f>MAX($A$2:A1955)+1</f>
        <v>645</v>
      </c>
      <c r="B1956" s="14" t="s">
        <v>4150</v>
      </c>
      <c r="C1956" s="22" t="s">
        <v>4151</v>
      </c>
      <c r="D1956" s="13" t="s">
        <v>15</v>
      </c>
      <c r="E1956" s="14" t="s">
        <v>4152</v>
      </c>
      <c r="F1956" s="14">
        <v>1</v>
      </c>
      <c r="G1956" s="14">
        <v>35</v>
      </c>
      <c r="H1956" s="14">
        <v>25</v>
      </c>
      <c r="I1956" s="14">
        <f t="shared" si="190"/>
        <v>875</v>
      </c>
      <c r="J1956" s="14" t="s">
        <v>17</v>
      </c>
      <c r="K1956" s="14">
        <f t="shared" si="191"/>
        <v>2625</v>
      </c>
      <c r="L1956" s="17"/>
    </row>
    <row r="1957" customHeight="1" spans="1:12">
      <c r="A1957" s="14">
        <f>MAX($A$2:A1956)+1</f>
        <v>646</v>
      </c>
      <c r="B1957" s="14" t="s">
        <v>4153</v>
      </c>
      <c r="C1957" s="22" t="s">
        <v>4154</v>
      </c>
      <c r="D1957" s="13" t="s">
        <v>15</v>
      </c>
      <c r="E1957" s="14" t="s">
        <v>4155</v>
      </c>
      <c r="F1957" s="14">
        <v>1</v>
      </c>
      <c r="G1957" s="14">
        <v>35</v>
      </c>
      <c r="H1957" s="14">
        <v>25</v>
      </c>
      <c r="I1957" s="14">
        <f t="shared" si="190"/>
        <v>875</v>
      </c>
      <c r="J1957" s="14" t="s">
        <v>17</v>
      </c>
      <c r="K1957" s="14">
        <f t="shared" si="191"/>
        <v>2625</v>
      </c>
      <c r="L1957" s="17"/>
    </row>
    <row r="1958" customHeight="1" spans="1:12">
      <c r="A1958" s="14">
        <f>MAX($A$2:A1957)+1</f>
        <v>647</v>
      </c>
      <c r="B1958" s="14" t="s">
        <v>4156</v>
      </c>
      <c r="C1958" s="22" t="s">
        <v>4157</v>
      </c>
      <c r="D1958" s="13" t="s">
        <v>15</v>
      </c>
      <c r="E1958" s="14" t="s">
        <v>4158</v>
      </c>
      <c r="F1958" s="14">
        <v>3</v>
      </c>
      <c r="G1958" s="14">
        <v>65</v>
      </c>
      <c r="H1958" s="14">
        <v>25</v>
      </c>
      <c r="I1958" s="14">
        <f t="shared" si="190"/>
        <v>1625</v>
      </c>
      <c r="J1958" s="14" t="s">
        <v>17</v>
      </c>
      <c r="K1958" s="14">
        <f t="shared" si="191"/>
        <v>4875</v>
      </c>
      <c r="L1958" s="17"/>
    </row>
    <row r="1959" customHeight="1" spans="1:12">
      <c r="A1959" s="14"/>
      <c r="B1959" s="14" t="s">
        <v>4159</v>
      </c>
      <c r="C1959" s="14" t="s">
        <v>4160</v>
      </c>
      <c r="D1959" s="13" t="s">
        <v>20</v>
      </c>
      <c r="E1959" s="14" t="s">
        <v>4158</v>
      </c>
      <c r="F1959" s="14">
        <v>3</v>
      </c>
      <c r="G1959" s="14">
        <v>65</v>
      </c>
      <c r="H1959" s="14">
        <v>25</v>
      </c>
      <c r="I1959" s="14"/>
      <c r="J1959" s="14"/>
      <c r="K1959" s="14"/>
      <c r="L1959" s="17"/>
    </row>
    <row r="1960" customHeight="1" spans="1:12">
      <c r="A1960" s="14"/>
      <c r="B1960" s="14" t="s">
        <v>4161</v>
      </c>
      <c r="C1960" s="14" t="s">
        <v>4162</v>
      </c>
      <c r="D1960" s="13" t="s">
        <v>23</v>
      </c>
      <c r="E1960" s="14" t="s">
        <v>4158</v>
      </c>
      <c r="F1960" s="14">
        <v>3</v>
      </c>
      <c r="G1960" s="14">
        <v>65</v>
      </c>
      <c r="H1960" s="14">
        <v>25</v>
      </c>
      <c r="I1960" s="14"/>
      <c r="J1960" s="14"/>
      <c r="K1960" s="14"/>
      <c r="L1960" s="17"/>
    </row>
    <row r="1961" customHeight="1" spans="1:12">
      <c r="A1961" s="14"/>
      <c r="B1961" s="14" t="s">
        <v>4163</v>
      </c>
      <c r="C1961" s="14" t="s">
        <v>2473</v>
      </c>
      <c r="D1961" s="13" t="s">
        <v>23</v>
      </c>
      <c r="E1961" s="14" t="s">
        <v>4158</v>
      </c>
      <c r="F1961" s="14">
        <v>3</v>
      </c>
      <c r="G1961" s="14">
        <v>65</v>
      </c>
      <c r="H1961" s="14">
        <v>25</v>
      </c>
      <c r="I1961" s="14"/>
      <c r="J1961" s="14"/>
      <c r="K1961" s="14"/>
      <c r="L1961" s="17"/>
    </row>
    <row r="1962" ht="40" customHeight="1" spans="1:12">
      <c r="A1962" s="14">
        <f>MAX($A$2:A1961)+1</f>
        <v>648</v>
      </c>
      <c r="B1962" s="14" t="s">
        <v>4164</v>
      </c>
      <c r="C1962" s="22" t="s">
        <v>4165</v>
      </c>
      <c r="D1962" s="13" t="s">
        <v>15</v>
      </c>
      <c r="E1962" s="14" t="s">
        <v>4166</v>
      </c>
      <c r="F1962" s="14">
        <v>1</v>
      </c>
      <c r="G1962" s="14">
        <v>35</v>
      </c>
      <c r="H1962" s="14">
        <v>25</v>
      </c>
      <c r="I1962" s="14">
        <f>G1962*H1962</f>
        <v>875</v>
      </c>
      <c r="J1962" s="14" t="s">
        <v>17</v>
      </c>
      <c r="K1962" s="14">
        <f>I1962*2</f>
        <v>1750</v>
      </c>
      <c r="L1962" s="17" t="s">
        <v>4167</v>
      </c>
    </row>
    <row r="1963" customHeight="1" spans="1:12">
      <c r="A1963" s="14">
        <f>MAX($A$2:A1962)+1</f>
        <v>649</v>
      </c>
      <c r="B1963" s="14" t="s">
        <v>4168</v>
      </c>
      <c r="C1963" s="22" t="s">
        <v>4169</v>
      </c>
      <c r="D1963" s="13" t="s">
        <v>15</v>
      </c>
      <c r="E1963" s="14" t="s">
        <v>4170</v>
      </c>
      <c r="F1963" s="14">
        <v>1</v>
      </c>
      <c r="G1963" s="14">
        <v>35</v>
      </c>
      <c r="H1963" s="14">
        <v>25</v>
      </c>
      <c r="I1963" s="14">
        <f>G1963*H1963</f>
        <v>875</v>
      </c>
      <c r="J1963" s="14" t="s">
        <v>17</v>
      </c>
      <c r="K1963" s="14">
        <f>I1963*3</f>
        <v>2625</v>
      </c>
      <c r="L1963" s="17"/>
    </row>
    <row r="1964" customHeight="1" spans="1:12">
      <c r="A1964" s="14">
        <f>MAX($A$2:A1963)+1</f>
        <v>650</v>
      </c>
      <c r="B1964" s="14" t="s">
        <v>142</v>
      </c>
      <c r="C1964" s="22" t="s">
        <v>4171</v>
      </c>
      <c r="D1964" s="13" t="s">
        <v>15</v>
      </c>
      <c r="E1964" s="14" t="s">
        <v>4172</v>
      </c>
      <c r="F1964" s="14">
        <v>3</v>
      </c>
      <c r="G1964" s="14">
        <v>65</v>
      </c>
      <c r="H1964" s="14">
        <v>25</v>
      </c>
      <c r="I1964" s="14">
        <f>G1964*H1964</f>
        <v>1625</v>
      </c>
      <c r="J1964" s="14" t="s">
        <v>17</v>
      </c>
      <c r="K1964" s="14">
        <f>I1964*3</f>
        <v>4875</v>
      </c>
      <c r="L1964" s="17"/>
    </row>
    <row r="1965" customHeight="1" spans="1:12">
      <c r="A1965" s="14"/>
      <c r="B1965" s="14" t="s">
        <v>4173</v>
      </c>
      <c r="C1965" s="14" t="s">
        <v>4174</v>
      </c>
      <c r="D1965" s="13" t="s">
        <v>20</v>
      </c>
      <c r="E1965" s="14" t="s">
        <v>4172</v>
      </c>
      <c r="F1965" s="14">
        <v>3</v>
      </c>
      <c r="G1965" s="14">
        <v>65</v>
      </c>
      <c r="H1965" s="14">
        <v>25</v>
      </c>
      <c r="I1965" s="14"/>
      <c r="J1965" s="14"/>
      <c r="K1965" s="14"/>
      <c r="L1965" s="17"/>
    </row>
    <row r="1966" customHeight="1" spans="1:12">
      <c r="A1966" s="14"/>
      <c r="B1966" s="14" t="s">
        <v>3722</v>
      </c>
      <c r="C1966" s="14" t="s">
        <v>4175</v>
      </c>
      <c r="D1966" s="13" t="s">
        <v>216</v>
      </c>
      <c r="E1966" s="14" t="s">
        <v>4172</v>
      </c>
      <c r="F1966" s="14">
        <v>3</v>
      </c>
      <c r="G1966" s="14">
        <v>65</v>
      </c>
      <c r="H1966" s="14">
        <v>25</v>
      </c>
      <c r="I1966" s="14"/>
      <c r="J1966" s="14"/>
      <c r="K1966" s="14"/>
      <c r="L1966" s="17"/>
    </row>
    <row r="1967" s="2" customFormat="1" customHeight="1" spans="1:12">
      <c r="A1967" s="14">
        <f>MAX($A$2:A1966)+1</f>
        <v>651</v>
      </c>
      <c r="B1967" s="14" t="s">
        <v>4176</v>
      </c>
      <c r="C1967" s="22" t="s">
        <v>4177</v>
      </c>
      <c r="D1967" s="13" t="s">
        <v>15</v>
      </c>
      <c r="E1967" s="14" t="s">
        <v>4178</v>
      </c>
      <c r="F1967" s="14">
        <v>5</v>
      </c>
      <c r="G1967" s="14">
        <v>65</v>
      </c>
      <c r="H1967" s="14">
        <v>25</v>
      </c>
      <c r="I1967" s="14">
        <f>G1967*H1967</f>
        <v>1625</v>
      </c>
      <c r="J1967" s="14" t="s">
        <v>383</v>
      </c>
      <c r="K1967" s="14">
        <f>I1967*6-ROUND(I1967*(1+30/31),2)</f>
        <v>6552.42</v>
      </c>
      <c r="L1967" s="17" t="s">
        <v>4179</v>
      </c>
    </row>
    <row r="1968" customHeight="1" spans="1:12">
      <c r="A1968" s="14"/>
      <c r="B1968" s="14" t="s">
        <v>4180</v>
      </c>
      <c r="C1968" s="14" t="s">
        <v>4181</v>
      </c>
      <c r="D1968" s="13" t="s">
        <v>20</v>
      </c>
      <c r="E1968" s="14" t="s">
        <v>4178</v>
      </c>
      <c r="F1968" s="14">
        <v>5</v>
      </c>
      <c r="G1968" s="14">
        <v>65</v>
      </c>
      <c r="H1968" s="14">
        <v>25</v>
      </c>
      <c r="I1968" s="14"/>
      <c r="J1968" s="14"/>
      <c r="K1968" s="14"/>
      <c r="L1968" s="17"/>
    </row>
    <row r="1969" customHeight="1" spans="1:12">
      <c r="A1969" s="14"/>
      <c r="B1969" s="14" t="s">
        <v>4182</v>
      </c>
      <c r="C1969" s="14" t="s">
        <v>4183</v>
      </c>
      <c r="D1969" s="13" t="s">
        <v>23</v>
      </c>
      <c r="E1969" s="14" t="s">
        <v>4178</v>
      </c>
      <c r="F1969" s="14">
        <v>5</v>
      </c>
      <c r="G1969" s="14">
        <v>65</v>
      </c>
      <c r="H1969" s="14">
        <v>25</v>
      </c>
      <c r="I1969" s="14"/>
      <c r="J1969" s="14"/>
      <c r="K1969" s="14"/>
      <c r="L1969" s="17"/>
    </row>
    <row r="1970" customHeight="1" spans="1:12">
      <c r="A1970" s="14"/>
      <c r="B1970" s="14" t="s">
        <v>4184</v>
      </c>
      <c r="C1970" s="14" t="s">
        <v>4185</v>
      </c>
      <c r="D1970" s="13" t="s">
        <v>23</v>
      </c>
      <c r="E1970" s="14" t="s">
        <v>4178</v>
      </c>
      <c r="F1970" s="14">
        <v>5</v>
      </c>
      <c r="G1970" s="14">
        <v>65</v>
      </c>
      <c r="H1970" s="14">
        <v>25</v>
      </c>
      <c r="I1970" s="14"/>
      <c r="J1970" s="14"/>
      <c r="K1970" s="14"/>
      <c r="L1970" s="17"/>
    </row>
    <row r="1971" customHeight="1" spans="1:12">
      <c r="A1971" s="14"/>
      <c r="B1971" s="14" t="s">
        <v>4186</v>
      </c>
      <c r="C1971" s="14" t="s">
        <v>4187</v>
      </c>
      <c r="D1971" s="13" t="s">
        <v>23</v>
      </c>
      <c r="E1971" s="14" t="s">
        <v>4178</v>
      </c>
      <c r="F1971" s="14">
        <v>5</v>
      </c>
      <c r="G1971" s="14">
        <v>65</v>
      </c>
      <c r="H1971" s="14">
        <v>25</v>
      </c>
      <c r="I1971" s="14"/>
      <c r="J1971" s="14"/>
      <c r="K1971" s="14"/>
      <c r="L1971" s="17"/>
    </row>
    <row r="1972" customHeight="1" spans="1:12">
      <c r="A1972" s="14">
        <f>MAX($A$2:A1971)+1</f>
        <v>652</v>
      </c>
      <c r="B1972" s="14" t="s">
        <v>4188</v>
      </c>
      <c r="C1972" s="22" t="s">
        <v>4189</v>
      </c>
      <c r="D1972" s="13" t="s">
        <v>15</v>
      </c>
      <c r="E1972" s="14" t="s">
        <v>4190</v>
      </c>
      <c r="F1972" s="14">
        <v>1</v>
      </c>
      <c r="G1972" s="14">
        <v>35</v>
      </c>
      <c r="H1972" s="14">
        <v>25</v>
      </c>
      <c r="I1972" s="14">
        <f t="shared" ref="I1972:I1974" si="192">G1972*H1972</f>
        <v>875</v>
      </c>
      <c r="J1972" s="14" t="s">
        <v>17</v>
      </c>
      <c r="K1972" s="14">
        <f t="shared" ref="K1972:K1974" si="193">I1972*3</f>
        <v>2625</v>
      </c>
      <c r="L1972" s="17"/>
    </row>
    <row r="1973" customHeight="1" spans="1:12">
      <c r="A1973" s="14">
        <f>MAX($A$2:A1972)+1</f>
        <v>653</v>
      </c>
      <c r="B1973" s="14" t="s">
        <v>122</v>
      </c>
      <c r="C1973" s="22" t="s">
        <v>4191</v>
      </c>
      <c r="D1973" s="13" t="s">
        <v>15</v>
      </c>
      <c r="E1973" s="14" t="s">
        <v>4192</v>
      </c>
      <c r="F1973" s="14">
        <v>1</v>
      </c>
      <c r="G1973" s="14">
        <v>35</v>
      </c>
      <c r="H1973" s="14">
        <v>25</v>
      </c>
      <c r="I1973" s="14">
        <f t="shared" si="192"/>
        <v>875</v>
      </c>
      <c r="J1973" s="14" t="s">
        <v>17</v>
      </c>
      <c r="K1973" s="14">
        <f t="shared" si="193"/>
        <v>2625</v>
      </c>
      <c r="L1973" s="17"/>
    </row>
    <row r="1974" customHeight="1" spans="1:12">
      <c r="A1974" s="14">
        <f>MAX($A$2:A1973)+1</f>
        <v>654</v>
      </c>
      <c r="B1974" s="14" t="s">
        <v>4193</v>
      </c>
      <c r="C1974" s="22" t="s">
        <v>4194</v>
      </c>
      <c r="D1974" s="13" t="s">
        <v>15</v>
      </c>
      <c r="E1974" s="14" t="s">
        <v>4195</v>
      </c>
      <c r="F1974" s="14">
        <v>3</v>
      </c>
      <c r="G1974" s="14">
        <v>65</v>
      </c>
      <c r="H1974" s="14">
        <v>25</v>
      </c>
      <c r="I1974" s="14">
        <f t="shared" si="192"/>
        <v>1625</v>
      </c>
      <c r="J1974" s="14" t="s">
        <v>17</v>
      </c>
      <c r="K1974" s="14">
        <f t="shared" si="193"/>
        <v>4875</v>
      </c>
      <c r="L1974" s="17" t="s">
        <v>121</v>
      </c>
    </row>
    <row r="1975" customHeight="1" spans="1:12">
      <c r="A1975" s="14"/>
      <c r="B1975" s="14" t="s">
        <v>4196</v>
      </c>
      <c r="C1975" s="14" t="s">
        <v>4197</v>
      </c>
      <c r="D1975" s="13" t="s">
        <v>20</v>
      </c>
      <c r="E1975" s="14" t="s">
        <v>4195</v>
      </c>
      <c r="F1975" s="14">
        <v>3</v>
      </c>
      <c r="G1975" s="14">
        <v>65</v>
      </c>
      <c r="H1975" s="14">
        <v>25</v>
      </c>
      <c r="I1975" s="14"/>
      <c r="J1975" s="14"/>
      <c r="K1975" s="14"/>
      <c r="L1975" s="17"/>
    </row>
    <row r="1976" customHeight="1" spans="1:12">
      <c r="A1976" s="14"/>
      <c r="B1976" s="14" t="s">
        <v>4198</v>
      </c>
      <c r="C1976" s="14" t="s">
        <v>62</v>
      </c>
      <c r="D1976" s="13" t="s">
        <v>23</v>
      </c>
      <c r="E1976" s="14" t="s">
        <v>4195</v>
      </c>
      <c r="F1976" s="14">
        <v>3</v>
      </c>
      <c r="G1976" s="14">
        <v>65</v>
      </c>
      <c r="H1976" s="14">
        <v>25</v>
      </c>
      <c r="I1976" s="14"/>
      <c r="J1976" s="14"/>
      <c r="K1976" s="14"/>
      <c r="L1976" s="17"/>
    </row>
    <row r="1977" customHeight="1" spans="1:12">
      <c r="A1977" s="14">
        <f>MAX($A$2:A1976)+1</f>
        <v>655</v>
      </c>
      <c r="B1977" s="14" t="s">
        <v>4199</v>
      </c>
      <c r="C1977" s="22" t="s">
        <v>4200</v>
      </c>
      <c r="D1977" s="13" t="s">
        <v>15</v>
      </c>
      <c r="E1977" s="14" t="s">
        <v>4201</v>
      </c>
      <c r="F1977" s="14">
        <v>2</v>
      </c>
      <c r="G1977" s="14">
        <v>65</v>
      </c>
      <c r="H1977" s="14">
        <v>25</v>
      </c>
      <c r="I1977" s="14">
        <f t="shared" ref="I1977:I1982" si="194">G1977*H1977</f>
        <v>1625</v>
      </c>
      <c r="J1977" s="14" t="s">
        <v>17</v>
      </c>
      <c r="K1977" s="14">
        <f t="shared" ref="K1977:K1982" si="195">I1977*3</f>
        <v>4875</v>
      </c>
      <c r="L1977" s="17"/>
    </row>
    <row r="1978" customHeight="1" spans="1:12">
      <c r="A1978" s="14"/>
      <c r="B1978" s="14" t="s">
        <v>4202</v>
      </c>
      <c r="C1978" s="14" t="s">
        <v>4203</v>
      </c>
      <c r="D1978" s="13" t="s">
        <v>20</v>
      </c>
      <c r="E1978" s="14" t="s">
        <v>4201</v>
      </c>
      <c r="F1978" s="14">
        <v>2</v>
      </c>
      <c r="G1978" s="14">
        <v>65</v>
      </c>
      <c r="H1978" s="14">
        <v>25</v>
      </c>
      <c r="I1978" s="14"/>
      <c r="J1978" s="14"/>
      <c r="K1978" s="14"/>
      <c r="L1978" s="17"/>
    </row>
    <row r="1979" customHeight="1" spans="1:12">
      <c r="A1979" s="14">
        <f>MAX($A$2:A1978)+1</f>
        <v>656</v>
      </c>
      <c r="B1979" s="14" t="s">
        <v>975</v>
      </c>
      <c r="C1979" s="22" t="s">
        <v>4204</v>
      </c>
      <c r="D1979" s="13" t="s">
        <v>15</v>
      </c>
      <c r="E1979" s="14" t="s">
        <v>4205</v>
      </c>
      <c r="F1979" s="14">
        <v>3</v>
      </c>
      <c r="G1979" s="14">
        <v>65</v>
      </c>
      <c r="H1979" s="14">
        <v>25</v>
      </c>
      <c r="I1979" s="14">
        <f t="shared" si="194"/>
        <v>1625</v>
      </c>
      <c r="J1979" s="14" t="s">
        <v>17</v>
      </c>
      <c r="K1979" s="14">
        <f t="shared" si="195"/>
        <v>4875</v>
      </c>
      <c r="L1979" s="17"/>
    </row>
    <row r="1980" customHeight="1" spans="1:12">
      <c r="A1980" s="14"/>
      <c r="B1980" s="14" t="s">
        <v>4206</v>
      </c>
      <c r="C1980" s="14" t="s">
        <v>4207</v>
      </c>
      <c r="D1980" s="13" t="s">
        <v>20</v>
      </c>
      <c r="E1980" s="14" t="s">
        <v>4205</v>
      </c>
      <c r="F1980" s="14">
        <v>3</v>
      </c>
      <c r="G1980" s="14">
        <v>65</v>
      </c>
      <c r="H1980" s="14">
        <v>25</v>
      </c>
      <c r="I1980" s="14"/>
      <c r="J1980" s="14"/>
      <c r="K1980" s="14"/>
      <c r="L1980" s="17"/>
    </row>
    <row r="1981" customHeight="1" spans="1:12">
      <c r="A1981" s="14"/>
      <c r="B1981" s="14" t="s">
        <v>3732</v>
      </c>
      <c r="C1981" s="14" t="s">
        <v>1163</v>
      </c>
      <c r="D1981" s="13" t="s">
        <v>23</v>
      </c>
      <c r="E1981" s="14" t="s">
        <v>4205</v>
      </c>
      <c r="F1981" s="14">
        <v>3</v>
      </c>
      <c r="G1981" s="14">
        <v>65</v>
      </c>
      <c r="H1981" s="14">
        <v>25</v>
      </c>
      <c r="I1981" s="14"/>
      <c r="J1981" s="14"/>
      <c r="K1981" s="14"/>
      <c r="L1981" s="17"/>
    </row>
    <row r="1982" customHeight="1" spans="1:12">
      <c r="A1982" s="14">
        <f>MAX($A$2:A1981)+1</f>
        <v>657</v>
      </c>
      <c r="B1982" s="14" t="s">
        <v>4208</v>
      </c>
      <c r="C1982" s="22" t="s">
        <v>4209</v>
      </c>
      <c r="D1982" s="13" t="s">
        <v>15</v>
      </c>
      <c r="E1982" s="14" t="s">
        <v>4210</v>
      </c>
      <c r="F1982" s="14">
        <v>2</v>
      </c>
      <c r="G1982" s="14">
        <v>65</v>
      </c>
      <c r="H1982" s="14">
        <v>25</v>
      </c>
      <c r="I1982" s="14">
        <f t="shared" si="194"/>
        <v>1625</v>
      </c>
      <c r="J1982" s="14" t="s">
        <v>17</v>
      </c>
      <c r="K1982" s="14">
        <f t="shared" si="195"/>
        <v>4875</v>
      </c>
      <c r="L1982" s="17"/>
    </row>
    <row r="1983" customHeight="1" spans="1:12">
      <c r="A1983" s="14"/>
      <c r="B1983" s="14" t="s">
        <v>4211</v>
      </c>
      <c r="C1983" s="14" t="s">
        <v>4212</v>
      </c>
      <c r="D1983" s="13" t="s">
        <v>20</v>
      </c>
      <c r="E1983" s="14" t="s">
        <v>4210</v>
      </c>
      <c r="F1983" s="14">
        <v>2</v>
      </c>
      <c r="G1983" s="14">
        <v>65</v>
      </c>
      <c r="H1983" s="14">
        <v>25</v>
      </c>
      <c r="I1983" s="14"/>
      <c r="J1983" s="14"/>
      <c r="K1983" s="14"/>
      <c r="L1983" s="17"/>
    </row>
    <row r="1984" customHeight="1" spans="1:12">
      <c r="A1984" s="14">
        <f>MAX($A$2:A1983)+1</f>
        <v>658</v>
      </c>
      <c r="B1984" s="14" t="s">
        <v>4213</v>
      </c>
      <c r="C1984" s="22" t="s">
        <v>4214</v>
      </c>
      <c r="D1984" s="13" t="s">
        <v>15</v>
      </c>
      <c r="E1984" s="14" t="s">
        <v>4215</v>
      </c>
      <c r="F1984" s="14">
        <v>3</v>
      </c>
      <c r="G1984" s="14">
        <v>65</v>
      </c>
      <c r="H1984" s="14">
        <v>25</v>
      </c>
      <c r="I1984" s="14">
        <f>G1984*H1984</f>
        <v>1625</v>
      </c>
      <c r="J1984" s="14" t="s">
        <v>17</v>
      </c>
      <c r="K1984" s="14">
        <f>I1984*3</f>
        <v>4875</v>
      </c>
      <c r="L1984" s="17"/>
    </row>
    <row r="1985" customHeight="1" spans="1:12">
      <c r="A1985" s="14"/>
      <c r="B1985" s="14" t="s">
        <v>4216</v>
      </c>
      <c r="C1985" s="14" t="s">
        <v>4217</v>
      </c>
      <c r="D1985" s="13" t="s">
        <v>20</v>
      </c>
      <c r="E1985" s="14" t="s">
        <v>4215</v>
      </c>
      <c r="F1985" s="14">
        <v>3</v>
      </c>
      <c r="G1985" s="14">
        <v>65</v>
      </c>
      <c r="H1985" s="14">
        <v>25</v>
      </c>
      <c r="I1985" s="14"/>
      <c r="J1985" s="14"/>
      <c r="K1985" s="14"/>
      <c r="L1985" s="17"/>
    </row>
    <row r="1986" customHeight="1" spans="1:12">
      <c r="A1986" s="14"/>
      <c r="B1986" s="14" t="s">
        <v>4218</v>
      </c>
      <c r="C1986" s="14" t="s">
        <v>1163</v>
      </c>
      <c r="D1986" s="13" t="s">
        <v>23</v>
      </c>
      <c r="E1986" s="14" t="s">
        <v>4215</v>
      </c>
      <c r="F1986" s="14">
        <v>3</v>
      </c>
      <c r="G1986" s="14">
        <v>65</v>
      </c>
      <c r="H1986" s="14">
        <v>25</v>
      </c>
      <c r="I1986" s="14"/>
      <c r="J1986" s="14"/>
      <c r="K1986" s="14"/>
      <c r="L1986" s="17"/>
    </row>
    <row r="1987" customHeight="1" spans="1:12">
      <c r="A1987" s="14">
        <f>MAX($A$2:A1986)+1</f>
        <v>659</v>
      </c>
      <c r="B1987" s="14" t="s">
        <v>840</v>
      </c>
      <c r="C1987" s="22" t="s">
        <v>4219</v>
      </c>
      <c r="D1987" s="13" t="s">
        <v>15</v>
      </c>
      <c r="E1987" s="14" t="s">
        <v>4220</v>
      </c>
      <c r="F1987" s="14">
        <v>3</v>
      </c>
      <c r="G1987" s="14">
        <v>65</v>
      </c>
      <c r="H1987" s="14">
        <v>25</v>
      </c>
      <c r="I1987" s="14">
        <f>G1987*H1987</f>
        <v>1625</v>
      </c>
      <c r="J1987" s="14" t="s">
        <v>17</v>
      </c>
      <c r="K1987" s="14">
        <f>I1987*3</f>
        <v>4875</v>
      </c>
      <c r="L1987" s="17"/>
    </row>
    <row r="1988" customHeight="1" spans="1:12">
      <c r="A1988" s="14"/>
      <c r="B1988" s="14" t="s">
        <v>4221</v>
      </c>
      <c r="C1988" s="14" t="s">
        <v>4222</v>
      </c>
      <c r="D1988" s="13" t="s">
        <v>20</v>
      </c>
      <c r="E1988" s="14" t="s">
        <v>4220</v>
      </c>
      <c r="F1988" s="14">
        <v>3</v>
      </c>
      <c r="G1988" s="14">
        <v>65</v>
      </c>
      <c r="H1988" s="14">
        <v>25</v>
      </c>
      <c r="I1988" s="14"/>
      <c r="J1988" s="14"/>
      <c r="K1988" s="14"/>
      <c r="L1988" s="17"/>
    </row>
    <row r="1989" customHeight="1" spans="1:12">
      <c r="A1989" s="14"/>
      <c r="B1989" s="14" t="s">
        <v>4223</v>
      </c>
      <c r="C1989" s="14" t="s">
        <v>3877</v>
      </c>
      <c r="D1989" s="13" t="s">
        <v>23</v>
      </c>
      <c r="E1989" s="14" t="s">
        <v>4220</v>
      </c>
      <c r="F1989" s="14">
        <v>3</v>
      </c>
      <c r="G1989" s="14">
        <v>65</v>
      </c>
      <c r="H1989" s="14">
        <v>25</v>
      </c>
      <c r="I1989" s="14"/>
      <c r="J1989" s="14"/>
      <c r="K1989" s="14"/>
      <c r="L1989" s="17"/>
    </row>
    <row r="1990" customHeight="1" spans="1:12">
      <c r="A1990" s="14">
        <f>MAX($A$2:A1989)+1</f>
        <v>660</v>
      </c>
      <c r="B1990" s="14" t="s">
        <v>911</v>
      </c>
      <c r="C1990" s="22" t="s">
        <v>4224</v>
      </c>
      <c r="D1990" s="13" t="s">
        <v>15</v>
      </c>
      <c r="E1990" s="14" t="s">
        <v>4225</v>
      </c>
      <c r="F1990" s="14">
        <v>4</v>
      </c>
      <c r="G1990" s="14">
        <v>65</v>
      </c>
      <c r="H1990" s="14">
        <v>25</v>
      </c>
      <c r="I1990" s="14">
        <f>G1990*H1990</f>
        <v>1625</v>
      </c>
      <c r="J1990" s="14" t="s">
        <v>17</v>
      </c>
      <c r="K1990" s="14">
        <f>I1990*3</f>
        <v>4875</v>
      </c>
      <c r="L1990" s="17"/>
    </row>
    <row r="1991" customHeight="1" spans="1:12">
      <c r="A1991" s="14"/>
      <c r="B1991" s="14" t="s">
        <v>975</v>
      </c>
      <c r="C1991" s="14" t="s">
        <v>3015</v>
      </c>
      <c r="D1991" s="13" t="s">
        <v>20</v>
      </c>
      <c r="E1991" s="14" t="s">
        <v>4225</v>
      </c>
      <c r="F1991" s="14">
        <v>4</v>
      </c>
      <c r="G1991" s="14">
        <v>65</v>
      </c>
      <c r="H1991" s="14">
        <v>25</v>
      </c>
      <c r="I1991" s="14"/>
      <c r="J1991" s="14"/>
      <c r="K1991" s="14"/>
      <c r="L1991" s="17"/>
    </row>
    <row r="1992" customHeight="1" spans="1:12">
      <c r="A1992" s="14"/>
      <c r="B1992" s="14" t="s">
        <v>4226</v>
      </c>
      <c r="C1992" s="14" t="s">
        <v>4227</v>
      </c>
      <c r="D1992" s="13" t="s">
        <v>23</v>
      </c>
      <c r="E1992" s="14" t="s">
        <v>4225</v>
      </c>
      <c r="F1992" s="14">
        <v>4</v>
      </c>
      <c r="G1992" s="14">
        <v>65</v>
      </c>
      <c r="H1992" s="14">
        <v>25</v>
      </c>
      <c r="I1992" s="14"/>
      <c r="J1992" s="14"/>
      <c r="K1992" s="14"/>
      <c r="L1992" s="17"/>
    </row>
    <row r="1993" customHeight="1" spans="1:12">
      <c r="A1993" s="14"/>
      <c r="B1993" s="14" t="s">
        <v>4228</v>
      </c>
      <c r="C1993" s="14" t="s">
        <v>4229</v>
      </c>
      <c r="D1993" s="13" t="s">
        <v>23</v>
      </c>
      <c r="E1993" s="14" t="s">
        <v>4225</v>
      </c>
      <c r="F1993" s="14">
        <v>4</v>
      </c>
      <c r="G1993" s="14">
        <v>65</v>
      </c>
      <c r="H1993" s="14">
        <v>25</v>
      </c>
      <c r="I1993" s="14"/>
      <c r="J1993" s="14"/>
      <c r="K1993" s="14"/>
      <c r="L1993" s="17"/>
    </row>
    <row r="1994" customHeight="1" spans="1:12">
      <c r="A1994" s="14">
        <f>MAX($A$2:A1993)+1</f>
        <v>661</v>
      </c>
      <c r="B1994" s="14" t="s">
        <v>4230</v>
      </c>
      <c r="C1994" s="22" t="s">
        <v>4231</v>
      </c>
      <c r="D1994" s="13" t="s">
        <v>15</v>
      </c>
      <c r="E1994" s="14" t="s">
        <v>4232</v>
      </c>
      <c r="F1994" s="14">
        <v>3</v>
      </c>
      <c r="G1994" s="14">
        <v>65</v>
      </c>
      <c r="H1994" s="14">
        <v>25</v>
      </c>
      <c r="I1994" s="14">
        <f t="shared" ref="I1994:I1999" si="196">G1994*H1994</f>
        <v>1625</v>
      </c>
      <c r="J1994" s="14" t="s">
        <v>17</v>
      </c>
      <c r="K1994" s="14">
        <f t="shared" ref="K1994:K1999" si="197">I1994*3</f>
        <v>4875</v>
      </c>
      <c r="L1994" s="17"/>
    </row>
    <row r="1995" customHeight="1" spans="1:12">
      <c r="A1995" s="14"/>
      <c r="B1995" s="14" t="s">
        <v>4233</v>
      </c>
      <c r="C1995" s="14" t="s">
        <v>4234</v>
      </c>
      <c r="D1995" s="13" t="s">
        <v>20</v>
      </c>
      <c r="E1995" s="14" t="s">
        <v>4232</v>
      </c>
      <c r="F1995" s="14">
        <v>3</v>
      </c>
      <c r="G1995" s="14">
        <v>65</v>
      </c>
      <c r="H1995" s="14">
        <v>25</v>
      </c>
      <c r="I1995" s="14"/>
      <c r="J1995" s="14"/>
      <c r="K1995" s="14"/>
      <c r="L1995" s="17"/>
    </row>
    <row r="1996" customHeight="1" spans="1:12">
      <c r="A1996" s="14"/>
      <c r="B1996" s="14" t="s">
        <v>4235</v>
      </c>
      <c r="C1996" s="14" t="s">
        <v>663</v>
      </c>
      <c r="D1996" s="13" t="s">
        <v>23</v>
      </c>
      <c r="E1996" s="14" t="s">
        <v>4232</v>
      </c>
      <c r="F1996" s="14">
        <v>3</v>
      </c>
      <c r="G1996" s="14">
        <v>65</v>
      </c>
      <c r="H1996" s="14">
        <v>25</v>
      </c>
      <c r="I1996" s="14"/>
      <c r="J1996" s="14"/>
      <c r="K1996" s="14"/>
      <c r="L1996" s="17"/>
    </row>
    <row r="1997" customHeight="1" spans="1:12">
      <c r="A1997" s="14">
        <f>MAX($A$2:A1996)+1</f>
        <v>662</v>
      </c>
      <c r="B1997" s="14" t="s">
        <v>4236</v>
      </c>
      <c r="C1997" s="22" t="s">
        <v>4237</v>
      </c>
      <c r="D1997" s="13" t="s">
        <v>15</v>
      </c>
      <c r="E1997" s="14" t="s">
        <v>4238</v>
      </c>
      <c r="F1997" s="14">
        <v>2</v>
      </c>
      <c r="G1997" s="14">
        <v>65</v>
      </c>
      <c r="H1997" s="14">
        <v>25</v>
      </c>
      <c r="I1997" s="14">
        <f t="shared" si="196"/>
        <v>1625</v>
      </c>
      <c r="J1997" s="14" t="s">
        <v>17</v>
      </c>
      <c r="K1997" s="14">
        <f t="shared" si="197"/>
        <v>4875</v>
      </c>
      <c r="L1997" s="17"/>
    </row>
    <row r="1998" customHeight="1" spans="1:12">
      <c r="A1998" s="14"/>
      <c r="B1998" s="14" t="s">
        <v>4239</v>
      </c>
      <c r="C1998" s="14" t="s">
        <v>4240</v>
      </c>
      <c r="D1998" s="13" t="s">
        <v>20</v>
      </c>
      <c r="E1998" s="14" t="s">
        <v>4238</v>
      </c>
      <c r="F1998" s="14">
        <v>2</v>
      </c>
      <c r="G1998" s="14">
        <v>65</v>
      </c>
      <c r="H1998" s="14">
        <v>25</v>
      </c>
      <c r="I1998" s="14"/>
      <c r="J1998" s="14"/>
      <c r="K1998" s="14"/>
      <c r="L1998" s="17"/>
    </row>
    <row r="1999" customHeight="1" spans="1:12">
      <c r="A1999" s="14">
        <f>MAX($A$2:A1998)+1</f>
        <v>663</v>
      </c>
      <c r="B1999" s="14" t="s">
        <v>4241</v>
      </c>
      <c r="C1999" s="22" t="s">
        <v>4242</v>
      </c>
      <c r="D1999" s="13" t="s">
        <v>15</v>
      </c>
      <c r="E1999" s="14" t="s">
        <v>4243</v>
      </c>
      <c r="F1999" s="14">
        <v>3</v>
      </c>
      <c r="G1999" s="14">
        <v>65</v>
      </c>
      <c r="H1999" s="14">
        <v>25</v>
      </c>
      <c r="I1999" s="14">
        <f t="shared" si="196"/>
        <v>1625</v>
      </c>
      <c r="J1999" s="14" t="s">
        <v>17</v>
      </c>
      <c r="K1999" s="14">
        <f t="shared" si="197"/>
        <v>4875</v>
      </c>
      <c r="L1999" s="17"/>
    </row>
    <row r="2000" customHeight="1" spans="1:12">
      <c r="A2000" s="14"/>
      <c r="B2000" s="14" t="s">
        <v>4244</v>
      </c>
      <c r="C2000" s="14" t="s">
        <v>4245</v>
      </c>
      <c r="D2000" s="13" t="s">
        <v>20</v>
      </c>
      <c r="E2000" s="14" t="s">
        <v>4243</v>
      </c>
      <c r="F2000" s="14">
        <v>3</v>
      </c>
      <c r="G2000" s="14">
        <v>65</v>
      </c>
      <c r="H2000" s="14">
        <v>25</v>
      </c>
      <c r="I2000" s="14"/>
      <c r="J2000" s="14"/>
      <c r="K2000" s="14"/>
      <c r="L2000" s="17"/>
    </row>
    <row r="2001" customHeight="1" spans="1:12">
      <c r="A2001" s="14"/>
      <c r="B2001" s="14" t="s">
        <v>4246</v>
      </c>
      <c r="C2001" s="14" t="s">
        <v>4247</v>
      </c>
      <c r="D2001" s="13" t="s">
        <v>23</v>
      </c>
      <c r="E2001" s="14" t="s">
        <v>4243</v>
      </c>
      <c r="F2001" s="14">
        <v>3</v>
      </c>
      <c r="G2001" s="14">
        <v>65</v>
      </c>
      <c r="H2001" s="14">
        <v>25</v>
      </c>
      <c r="I2001" s="14"/>
      <c r="J2001" s="14"/>
      <c r="K2001" s="14"/>
      <c r="L2001" s="17"/>
    </row>
    <row r="2002" customHeight="1" spans="1:12">
      <c r="A2002" s="14">
        <f>MAX($A$2:A2001)+1</f>
        <v>664</v>
      </c>
      <c r="B2002" s="14" t="s">
        <v>243</v>
      </c>
      <c r="C2002" s="22" t="s">
        <v>4248</v>
      </c>
      <c r="D2002" s="13" t="s">
        <v>15</v>
      </c>
      <c r="E2002" s="14" t="s">
        <v>4249</v>
      </c>
      <c r="F2002" s="14">
        <v>2</v>
      </c>
      <c r="G2002" s="14">
        <v>65</v>
      </c>
      <c r="H2002" s="14">
        <v>25</v>
      </c>
      <c r="I2002" s="14">
        <f>G2002*H2002</f>
        <v>1625</v>
      </c>
      <c r="J2002" s="14" t="s">
        <v>17</v>
      </c>
      <c r="K2002" s="14">
        <f>I2002*3</f>
        <v>4875</v>
      </c>
      <c r="L2002" s="17"/>
    </row>
    <row r="2003" customHeight="1" spans="1:12">
      <c r="A2003" s="14"/>
      <c r="B2003" s="14" t="s">
        <v>3450</v>
      </c>
      <c r="C2003" s="14" t="s">
        <v>4250</v>
      </c>
      <c r="D2003" s="13" t="s">
        <v>20</v>
      </c>
      <c r="E2003" s="14" t="s">
        <v>4249</v>
      </c>
      <c r="F2003" s="14">
        <v>2</v>
      </c>
      <c r="G2003" s="14">
        <v>65</v>
      </c>
      <c r="H2003" s="14">
        <v>25</v>
      </c>
      <c r="I2003" s="14"/>
      <c r="J2003" s="14"/>
      <c r="K2003" s="14"/>
      <c r="L2003" s="17"/>
    </row>
    <row r="2004" customHeight="1" spans="1:12">
      <c r="A2004" s="14"/>
      <c r="B2004" s="14" t="s">
        <v>4251</v>
      </c>
      <c r="C2004" s="14" t="s">
        <v>62</v>
      </c>
      <c r="D2004" s="13" t="s">
        <v>23</v>
      </c>
      <c r="E2004" s="14" t="s">
        <v>4249</v>
      </c>
      <c r="F2004" s="14">
        <v>2</v>
      </c>
      <c r="G2004" s="14">
        <v>65</v>
      </c>
      <c r="H2004" s="14">
        <v>25</v>
      </c>
      <c r="I2004" s="14"/>
      <c r="J2004" s="14"/>
      <c r="K2004" s="14"/>
      <c r="L2004" s="17"/>
    </row>
    <row r="2005" customHeight="1" spans="1:12">
      <c r="A2005" s="14">
        <f>MAX($A$2:A2004)+1</f>
        <v>665</v>
      </c>
      <c r="B2005" s="14" t="s">
        <v>4252</v>
      </c>
      <c r="C2005" s="22" t="s">
        <v>4253</v>
      </c>
      <c r="D2005" s="13" t="s">
        <v>15</v>
      </c>
      <c r="E2005" s="14" t="s">
        <v>4254</v>
      </c>
      <c r="F2005" s="14">
        <v>4</v>
      </c>
      <c r="G2005" s="14">
        <v>65</v>
      </c>
      <c r="H2005" s="14">
        <v>25</v>
      </c>
      <c r="I2005" s="14">
        <f>G2005*H2005</f>
        <v>1625</v>
      </c>
      <c r="J2005" s="14" t="s">
        <v>17</v>
      </c>
      <c r="K2005" s="14">
        <f>I2005*3</f>
        <v>4875</v>
      </c>
      <c r="L2005" s="17"/>
    </row>
    <row r="2006" customHeight="1" spans="1:12">
      <c r="A2006" s="14"/>
      <c r="B2006" s="14" t="s">
        <v>4255</v>
      </c>
      <c r="C2006" s="14" t="s">
        <v>4256</v>
      </c>
      <c r="D2006" s="13" t="s">
        <v>20</v>
      </c>
      <c r="E2006" s="14" t="s">
        <v>4254</v>
      </c>
      <c r="F2006" s="14">
        <v>4</v>
      </c>
      <c r="G2006" s="14">
        <v>65</v>
      </c>
      <c r="H2006" s="14">
        <v>25</v>
      </c>
      <c r="I2006" s="14"/>
      <c r="J2006" s="14"/>
      <c r="K2006" s="14"/>
      <c r="L2006" s="17"/>
    </row>
    <row r="2007" customHeight="1" spans="1:12">
      <c r="A2007" s="14"/>
      <c r="B2007" s="14" t="s">
        <v>4257</v>
      </c>
      <c r="C2007" s="14" t="s">
        <v>4258</v>
      </c>
      <c r="D2007" s="13" t="s">
        <v>23</v>
      </c>
      <c r="E2007" s="14" t="s">
        <v>4254</v>
      </c>
      <c r="F2007" s="14">
        <v>4</v>
      </c>
      <c r="G2007" s="14">
        <v>65</v>
      </c>
      <c r="H2007" s="14">
        <v>25</v>
      </c>
      <c r="I2007" s="14"/>
      <c r="J2007" s="14"/>
      <c r="K2007" s="14"/>
      <c r="L2007" s="17"/>
    </row>
    <row r="2008" customHeight="1" spans="1:12">
      <c r="A2008" s="14"/>
      <c r="B2008" s="14" t="s">
        <v>4259</v>
      </c>
      <c r="C2008" s="14" t="s">
        <v>4260</v>
      </c>
      <c r="D2008" s="13" t="s">
        <v>23</v>
      </c>
      <c r="E2008" s="14" t="s">
        <v>4254</v>
      </c>
      <c r="F2008" s="14">
        <v>4</v>
      </c>
      <c r="G2008" s="14">
        <v>65</v>
      </c>
      <c r="H2008" s="14">
        <v>25</v>
      </c>
      <c r="I2008" s="14"/>
      <c r="J2008" s="14"/>
      <c r="K2008" s="14"/>
      <c r="L2008" s="17"/>
    </row>
    <row r="2009" customHeight="1" spans="1:12">
      <c r="A2009" s="14">
        <f>MAX($A$2:A2008)+1</f>
        <v>666</v>
      </c>
      <c r="B2009" s="14" t="s">
        <v>4261</v>
      </c>
      <c r="C2009" s="22" t="s">
        <v>4262</v>
      </c>
      <c r="D2009" s="13" t="s">
        <v>15</v>
      </c>
      <c r="E2009" s="14" t="s">
        <v>4263</v>
      </c>
      <c r="F2009" s="14">
        <v>2</v>
      </c>
      <c r="G2009" s="14">
        <v>65</v>
      </c>
      <c r="H2009" s="14">
        <v>25</v>
      </c>
      <c r="I2009" s="14">
        <f t="shared" ref="I2009:I2013" si="198">G2009*H2009</f>
        <v>1625</v>
      </c>
      <c r="J2009" s="14" t="s">
        <v>17</v>
      </c>
      <c r="K2009" s="14">
        <f t="shared" ref="K2009:K2013" si="199">I2009*3</f>
        <v>4875</v>
      </c>
      <c r="L2009" s="17"/>
    </row>
    <row r="2010" customHeight="1" spans="1:12">
      <c r="A2010" s="14"/>
      <c r="B2010" s="14" t="s">
        <v>3105</v>
      </c>
      <c r="C2010" s="14" t="s">
        <v>4264</v>
      </c>
      <c r="D2010" s="13" t="s">
        <v>20</v>
      </c>
      <c r="E2010" s="14" t="s">
        <v>4263</v>
      </c>
      <c r="F2010" s="14">
        <v>2</v>
      </c>
      <c r="G2010" s="14">
        <v>65</v>
      </c>
      <c r="H2010" s="14">
        <v>25</v>
      </c>
      <c r="I2010" s="14"/>
      <c r="J2010" s="14"/>
      <c r="K2010" s="14"/>
      <c r="L2010" s="17"/>
    </row>
    <row r="2011" customHeight="1" spans="1:12">
      <c r="A2011" s="14">
        <f>MAX($A$2:A2010)+1</f>
        <v>667</v>
      </c>
      <c r="B2011" s="14" t="s">
        <v>4265</v>
      </c>
      <c r="C2011" s="22" t="s">
        <v>4266</v>
      </c>
      <c r="D2011" s="13" t="s">
        <v>15</v>
      </c>
      <c r="E2011" s="14" t="s">
        <v>4267</v>
      </c>
      <c r="F2011" s="14">
        <v>2</v>
      </c>
      <c r="G2011" s="14">
        <v>65</v>
      </c>
      <c r="H2011" s="14">
        <v>25</v>
      </c>
      <c r="I2011" s="14">
        <f t="shared" si="198"/>
        <v>1625</v>
      </c>
      <c r="J2011" s="14" t="s">
        <v>17</v>
      </c>
      <c r="K2011" s="14">
        <f t="shared" si="199"/>
        <v>4875</v>
      </c>
      <c r="L2011" s="17"/>
    </row>
    <row r="2012" customHeight="1" spans="1:12">
      <c r="A2012" s="14"/>
      <c r="B2012" s="14" t="s">
        <v>4268</v>
      </c>
      <c r="C2012" s="14" t="s">
        <v>4269</v>
      </c>
      <c r="D2012" s="13" t="s">
        <v>20</v>
      </c>
      <c r="E2012" s="14" t="s">
        <v>4267</v>
      </c>
      <c r="F2012" s="14">
        <v>2</v>
      </c>
      <c r="G2012" s="14">
        <v>65</v>
      </c>
      <c r="H2012" s="14">
        <v>25</v>
      </c>
      <c r="I2012" s="14"/>
      <c r="J2012" s="14"/>
      <c r="K2012" s="14"/>
      <c r="L2012" s="17"/>
    </row>
    <row r="2013" customHeight="1" spans="1:12">
      <c r="A2013" s="14">
        <f>MAX($A$2:A2012)+1</f>
        <v>668</v>
      </c>
      <c r="B2013" s="14" t="s">
        <v>4270</v>
      </c>
      <c r="C2013" s="22" t="s">
        <v>4271</v>
      </c>
      <c r="D2013" s="13" t="s">
        <v>15</v>
      </c>
      <c r="E2013" s="14" t="s">
        <v>4272</v>
      </c>
      <c r="F2013" s="14">
        <v>3</v>
      </c>
      <c r="G2013" s="14">
        <v>65</v>
      </c>
      <c r="H2013" s="14">
        <v>25</v>
      </c>
      <c r="I2013" s="14">
        <f t="shared" si="198"/>
        <v>1625</v>
      </c>
      <c r="J2013" s="14" t="s">
        <v>17</v>
      </c>
      <c r="K2013" s="14">
        <f t="shared" si="199"/>
        <v>4875</v>
      </c>
      <c r="L2013" s="17"/>
    </row>
    <row r="2014" customHeight="1" spans="1:12">
      <c r="A2014" s="14"/>
      <c r="B2014" s="14" t="s">
        <v>4273</v>
      </c>
      <c r="C2014" s="14" t="s">
        <v>4274</v>
      </c>
      <c r="D2014" s="13" t="s">
        <v>20</v>
      </c>
      <c r="E2014" s="14" t="s">
        <v>4272</v>
      </c>
      <c r="F2014" s="14">
        <v>3</v>
      </c>
      <c r="G2014" s="14">
        <v>65</v>
      </c>
      <c r="H2014" s="14">
        <v>25</v>
      </c>
      <c r="I2014" s="14"/>
      <c r="J2014" s="14"/>
      <c r="K2014" s="14"/>
      <c r="L2014" s="17"/>
    </row>
    <row r="2015" customHeight="1" spans="1:12">
      <c r="A2015" s="14"/>
      <c r="B2015" s="14" t="s">
        <v>4275</v>
      </c>
      <c r="C2015" s="14" t="s">
        <v>3411</v>
      </c>
      <c r="D2015" s="13" t="s">
        <v>23</v>
      </c>
      <c r="E2015" s="14" t="s">
        <v>4272</v>
      </c>
      <c r="F2015" s="14">
        <v>3</v>
      </c>
      <c r="G2015" s="14">
        <v>65</v>
      </c>
      <c r="H2015" s="14">
        <v>25</v>
      </c>
      <c r="I2015" s="14"/>
      <c r="J2015" s="14"/>
      <c r="K2015" s="14"/>
      <c r="L2015" s="17"/>
    </row>
    <row r="2016" customHeight="1" spans="1:12">
      <c r="A2016" s="14">
        <f>MAX($A$2:A2015)+1</f>
        <v>669</v>
      </c>
      <c r="B2016" s="14" t="s">
        <v>4276</v>
      </c>
      <c r="C2016" s="22" t="s">
        <v>4277</v>
      </c>
      <c r="D2016" s="13" t="s">
        <v>15</v>
      </c>
      <c r="E2016" s="14" t="s">
        <v>4278</v>
      </c>
      <c r="F2016" s="14">
        <v>2</v>
      </c>
      <c r="G2016" s="14">
        <v>65</v>
      </c>
      <c r="H2016" s="14">
        <v>25</v>
      </c>
      <c r="I2016" s="14">
        <f>G2016*H2016</f>
        <v>1625</v>
      </c>
      <c r="J2016" s="14" t="s">
        <v>17</v>
      </c>
      <c r="K2016" s="14">
        <f>I2016*2</f>
        <v>3250</v>
      </c>
      <c r="L2016" s="17" t="s">
        <v>717</v>
      </c>
    </row>
    <row r="2017" customHeight="1" spans="1:12">
      <c r="A2017" s="14"/>
      <c r="B2017" s="14" t="s">
        <v>4279</v>
      </c>
      <c r="C2017" s="14" t="s">
        <v>4280</v>
      </c>
      <c r="D2017" s="13" t="s">
        <v>20</v>
      </c>
      <c r="E2017" s="14" t="s">
        <v>4278</v>
      </c>
      <c r="F2017" s="14">
        <v>2</v>
      </c>
      <c r="G2017" s="14">
        <v>65</v>
      </c>
      <c r="H2017" s="14">
        <v>25</v>
      </c>
      <c r="I2017" s="14"/>
      <c r="J2017" s="14"/>
      <c r="K2017" s="14"/>
      <c r="L2017" s="17"/>
    </row>
    <row r="2018" customHeight="1" spans="1:12">
      <c r="A2018" s="14">
        <f>MAX($A$2:A2017)+1</f>
        <v>670</v>
      </c>
      <c r="B2018" s="14" t="s">
        <v>122</v>
      </c>
      <c r="C2018" s="22" t="s">
        <v>4281</v>
      </c>
      <c r="D2018" s="13" t="s">
        <v>15</v>
      </c>
      <c r="E2018" s="14" t="s">
        <v>4282</v>
      </c>
      <c r="F2018" s="14">
        <v>4</v>
      </c>
      <c r="G2018" s="14">
        <v>65</v>
      </c>
      <c r="H2018" s="14">
        <v>25</v>
      </c>
      <c r="I2018" s="14">
        <f>G2018*H2018</f>
        <v>1625</v>
      </c>
      <c r="J2018" s="14" t="s">
        <v>17</v>
      </c>
      <c r="K2018" s="14">
        <f>I2018*3</f>
        <v>4875</v>
      </c>
      <c r="L2018" s="17"/>
    </row>
    <row r="2019" customHeight="1" spans="1:12">
      <c r="A2019" s="14"/>
      <c r="B2019" s="14" t="s">
        <v>4283</v>
      </c>
      <c r="C2019" s="14" t="s">
        <v>686</v>
      </c>
      <c r="D2019" s="13" t="s">
        <v>20</v>
      </c>
      <c r="E2019" s="14" t="s">
        <v>4282</v>
      </c>
      <c r="F2019" s="14">
        <v>4</v>
      </c>
      <c r="G2019" s="14">
        <v>65</v>
      </c>
      <c r="H2019" s="14">
        <v>25</v>
      </c>
      <c r="I2019" s="14"/>
      <c r="J2019" s="14"/>
      <c r="K2019" s="14"/>
      <c r="L2019" s="17"/>
    </row>
    <row r="2020" customHeight="1" spans="1:12">
      <c r="A2020" s="14"/>
      <c r="B2020" s="14" t="s">
        <v>4284</v>
      </c>
      <c r="C2020" s="14" t="s">
        <v>4285</v>
      </c>
      <c r="D2020" s="13" t="s">
        <v>23</v>
      </c>
      <c r="E2020" s="14" t="s">
        <v>4282</v>
      </c>
      <c r="F2020" s="14">
        <v>4</v>
      </c>
      <c r="G2020" s="14">
        <v>65</v>
      </c>
      <c r="H2020" s="14">
        <v>25</v>
      </c>
      <c r="I2020" s="14"/>
      <c r="J2020" s="14"/>
      <c r="K2020" s="14"/>
      <c r="L2020" s="17"/>
    </row>
    <row r="2021" customHeight="1" spans="1:12">
      <c r="A2021" s="14"/>
      <c r="B2021" s="14" t="s">
        <v>4286</v>
      </c>
      <c r="C2021" s="14" t="s">
        <v>4287</v>
      </c>
      <c r="D2021" s="13" t="s">
        <v>23</v>
      </c>
      <c r="E2021" s="14" t="s">
        <v>4282</v>
      </c>
      <c r="F2021" s="14">
        <v>4</v>
      </c>
      <c r="G2021" s="14">
        <v>65</v>
      </c>
      <c r="H2021" s="14">
        <v>25</v>
      </c>
      <c r="I2021" s="14"/>
      <c r="J2021" s="14"/>
      <c r="K2021" s="14"/>
      <c r="L2021" s="17"/>
    </row>
    <row r="2022" customHeight="1" spans="1:12">
      <c r="A2022" s="14"/>
      <c r="B2022" s="14" t="s">
        <v>4288</v>
      </c>
      <c r="C2022" s="14" t="s">
        <v>4289</v>
      </c>
      <c r="D2022" s="13" t="s">
        <v>23</v>
      </c>
      <c r="E2022" s="14" t="s">
        <v>4282</v>
      </c>
      <c r="F2022" s="14">
        <v>4</v>
      </c>
      <c r="G2022" s="14">
        <v>65</v>
      </c>
      <c r="H2022" s="14">
        <v>25</v>
      </c>
      <c r="I2022" s="14"/>
      <c r="J2022" s="14"/>
      <c r="K2022" s="14"/>
      <c r="L2022" s="17"/>
    </row>
    <row r="2023" customHeight="1" spans="1:12">
      <c r="A2023" s="14">
        <f>MAX($A$2:A2022)+1</f>
        <v>671</v>
      </c>
      <c r="B2023" s="14" t="s">
        <v>4290</v>
      </c>
      <c r="C2023" s="22" t="s">
        <v>4291</v>
      </c>
      <c r="D2023" s="13" t="s">
        <v>15</v>
      </c>
      <c r="E2023" s="14" t="s">
        <v>4292</v>
      </c>
      <c r="F2023" s="14">
        <v>2</v>
      </c>
      <c r="G2023" s="14">
        <v>65</v>
      </c>
      <c r="H2023" s="14">
        <v>25</v>
      </c>
      <c r="I2023" s="14">
        <f t="shared" ref="I2023:I2028" si="200">G2023*H2023</f>
        <v>1625</v>
      </c>
      <c r="J2023" s="14" t="s">
        <v>17</v>
      </c>
      <c r="K2023" s="14">
        <f t="shared" ref="K2023:K2028" si="201">I2023*3</f>
        <v>4875</v>
      </c>
      <c r="L2023" s="17"/>
    </row>
    <row r="2024" customHeight="1" spans="1:12">
      <c r="A2024" s="14"/>
      <c r="B2024" s="14" t="s">
        <v>4293</v>
      </c>
      <c r="C2024" s="14" t="s">
        <v>4294</v>
      </c>
      <c r="D2024" s="13" t="s">
        <v>20</v>
      </c>
      <c r="E2024" s="14" t="s">
        <v>4292</v>
      </c>
      <c r="F2024" s="14">
        <v>2</v>
      </c>
      <c r="G2024" s="14">
        <v>65</v>
      </c>
      <c r="H2024" s="14">
        <v>25</v>
      </c>
      <c r="I2024" s="14"/>
      <c r="J2024" s="14"/>
      <c r="K2024" s="14"/>
      <c r="L2024" s="17"/>
    </row>
    <row r="2025" customHeight="1" spans="1:12">
      <c r="A2025" s="14">
        <f>MAX($A$2:A2024)+1</f>
        <v>672</v>
      </c>
      <c r="B2025" s="14" t="s">
        <v>240</v>
      </c>
      <c r="C2025" s="22" t="s">
        <v>4295</v>
      </c>
      <c r="D2025" s="13" t="s">
        <v>15</v>
      </c>
      <c r="E2025" s="14" t="s">
        <v>4296</v>
      </c>
      <c r="F2025" s="14">
        <v>1</v>
      </c>
      <c r="G2025" s="14">
        <v>35</v>
      </c>
      <c r="H2025" s="14">
        <v>25</v>
      </c>
      <c r="I2025" s="14">
        <f t="shared" si="200"/>
        <v>875</v>
      </c>
      <c r="J2025" s="14" t="s">
        <v>17</v>
      </c>
      <c r="K2025" s="14">
        <f t="shared" si="201"/>
        <v>2625</v>
      </c>
      <c r="L2025" s="17" t="s">
        <v>4297</v>
      </c>
    </row>
    <row r="2026" customHeight="1" spans="1:12">
      <c r="A2026" s="14">
        <f>MAX($A$2:A2025)+1</f>
        <v>673</v>
      </c>
      <c r="B2026" s="14" t="s">
        <v>4298</v>
      </c>
      <c r="C2026" s="22" t="s">
        <v>4299</v>
      </c>
      <c r="D2026" s="13" t="s">
        <v>15</v>
      </c>
      <c r="E2026" s="14" t="s">
        <v>4300</v>
      </c>
      <c r="F2026" s="14">
        <v>1</v>
      </c>
      <c r="G2026" s="14">
        <v>35</v>
      </c>
      <c r="H2026" s="14">
        <v>25</v>
      </c>
      <c r="I2026" s="14">
        <f t="shared" si="200"/>
        <v>875</v>
      </c>
      <c r="J2026" s="14" t="s">
        <v>17</v>
      </c>
      <c r="K2026" s="14">
        <f t="shared" si="201"/>
        <v>2625</v>
      </c>
      <c r="L2026" s="17"/>
    </row>
    <row r="2027" customHeight="1" spans="1:12">
      <c r="A2027" s="14">
        <f>MAX($A$2:A2026)+1</f>
        <v>674</v>
      </c>
      <c r="B2027" s="14" t="s">
        <v>389</v>
      </c>
      <c r="C2027" s="22" t="s">
        <v>4301</v>
      </c>
      <c r="D2027" s="13" t="s">
        <v>15</v>
      </c>
      <c r="E2027" s="14" t="s">
        <v>4302</v>
      </c>
      <c r="F2027" s="14">
        <v>1</v>
      </c>
      <c r="G2027" s="14">
        <v>35</v>
      </c>
      <c r="H2027" s="14">
        <v>25</v>
      </c>
      <c r="I2027" s="14">
        <f t="shared" si="200"/>
        <v>875</v>
      </c>
      <c r="J2027" s="14" t="s">
        <v>17</v>
      </c>
      <c r="K2027" s="14">
        <f t="shared" si="201"/>
        <v>2625</v>
      </c>
      <c r="L2027" s="17" t="s">
        <v>121</v>
      </c>
    </row>
    <row r="2028" customHeight="1" spans="1:12">
      <c r="A2028" s="14">
        <f>MAX($A$2:A2027)+1</f>
        <v>675</v>
      </c>
      <c r="B2028" s="14" t="s">
        <v>1780</v>
      </c>
      <c r="C2028" s="22" t="s">
        <v>4303</v>
      </c>
      <c r="D2028" s="13" t="s">
        <v>15</v>
      </c>
      <c r="E2028" s="14" t="s">
        <v>4304</v>
      </c>
      <c r="F2028" s="14">
        <v>2</v>
      </c>
      <c r="G2028" s="14">
        <v>65</v>
      </c>
      <c r="H2028" s="14">
        <v>25</v>
      </c>
      <c r="I2028" s="14">
        <f t="shared" si="200"/>
        <v>1625</v>
      </c>
      <c r="J2028" s="14" t="s">
        <v>17</v>
      </c>
      <c r="K2028" s="14">
        <f t="shared" si="201"/>
        <v>4875</v>
      </c>
      <c r="L2028" s="17"/>
    </row>
    <row r="2029" customHeight="1" spans="1:12">
      <c r="A2029" s="14"/>
      <c r="B2029" s="14" t="s">
        <v>4305</v>
      </c>
      <c r="C2029" s="14" t="s">
        <v>4303</v>
      </c>
      <c r="D2029" s="13" t="s">
        <v>20</v>
      </c>
      <c r="E2029" s="14" t="s">
        <v>4304</v>
      </c>
      <c r="F2029" s="14">
        <v>2</v>
      </c>
      <c r="G2029" s="14">
        <v>65</v>
      </c>
      <c r="H2029" s="14">
        <v>25</v>
      </c>
      <c r="I2029" s="14"/>
      <c r="J2029" s="14"/>
      <c r="K2029" s="14"/>
      <c r="L2029" s="17"/>
    </row>
    <row r="2030" customHeight="1" spans="1:12">
      <c r="A2030" s="14">
        <f>MAX($A$2:A2029)+1</f>
        <v>676</v>
      </c>
      <c r="B2030" s="14" t="s">
        <v>754</v>
      </c>
      <c r="C2030" s="22" t="s">
        <v>4306</v>
      </c>
      <c r="D2030" s="13" t="s">
        <v>15</v>
      </c>
      <c r="E2030" s="14" t="s">
        <v>4307</v>
      </c>
      <c r="F2030" s="14">
        <v>1</v>
      </c>
      <c r="G2030" s="14">
        <v>35</v>
      </c>
      <c r="H2030" s="14">
        <v>25</v>
      </c>
      <c r="I2030" s="14">
        <f t="shared" ref="I2030:I2034" si="202">G2030*H2030</f>
        <v>875</v>
      </c>
      <c r="J2030" s="14" t="s">
        <v>17</v>
      </c>
      <c r="K2030" s="14">
        <f t="shared" ref="K2030:K2034" si="203">I2030*3</f>
        <v>2625</v>
      </c>
      <c r="L2030" s="17"/>
    </row>
    <row r="2031" customHeight="1" spans="1:12">
      <c r="A2031" s="14">
        <f>MAX($A$2:A2030)+1</f>
        <v>677</v>
      </c>
      <c r="B2031" s="14" t="s">
        <v>4308</v>
      </c>
      <c r="C2031" s="22" t="s">
        <v>4309</v>
      </c>
      <c r="D2031" s="13" t="s">
        <v>15</v>
      </c>
      <c r="E2031" s="14" t="s">
        <v>4310</v>
      </c>
      <c r="F2031" s="14">
        <v>2</v>
      </c>
      <c r="G2031" s="14">
        <v>65</v>
      </c>
      <c r="H2031" s="14">
        <v>25</v>
      </c>
      <c r="I2031" s="14">
        <f t="shared" si="202"/>
        <v>1625</v>
      </c>
      <c r="J2031" s="14" t="s">
        <v>17</v>
      </c>
      <c r="K2031" s="14">
        <f t="shared" si="203"/>
        <v>4875</v>
      </c>
      <c r="L2031" s="17"/>
    </row>
    <row r="2032" customHeight="1" spans="1:12">
      <c r="A2032" s="14"/>
      <c r="B2032" s="14" t="s">
        <v>4311</v>
      </c>
      <c r="C2032" s="14" t="s">
        <v>4312</v>
      </c>
      <c r="D2032" s="13" t="s">
        <v>216</v>
      </c>
      <c r="E2032" s="14" t="s">
        <v>4310</v>
      </c>
      <c r="F2032" s="14">
        <v>2</v>
      </c>
      <c r="G2032" s="14">
        <v>65</v>
      </c>
      <c r="H2032" s="14">
        <v>25</v>
      </c>
      <c r="I2032" s="14"/>
      <c r="J2032" s="14"/>
      <c r="K2032" s="14"/>
      <c r="L2032" s="17"/>
    </row>
    <row r="2033" customHeight="1" spans="1:12">
      <c r="A2033" s="14">
        <f>MAX($A$2:A2032)+1</f>
        <v>678</v>
      </c>
      <c r="B2033" s="14" t="s">
        <v>42</v>
      </c>
      <c r="C2033" s="22" t="s">
        <v>4313</v>
      </c>
      <c r="D2033" s="13" t="s">
        <v>15</v>
      </c>
      <c r="E2033" s="14" t="s">
        <v>4314</v>
      </c>
      <c r="F2033" s="14">
        <v>1</v>
      </c>
      <c r="G2033" s="14">
        <v>35</v>
      </c>
      <c r="H2033" s="14">
        <v>25</v>
      </c>
      <c r="I2033" s="14">
        <f t="shared" si="202"/>
        <v>875</v>
      </c>
      <c r="J2033" s="14" t="s">
        <v>17</v>
      </c>
      <c r="K2033" s="14">
        <f t="shared" si="203"/>
        <v>2625</v>
      </c>
      <c r="L2033" s="17"/>
    </row>
    <row r="2034" customHeight="1" spans="1:12">
      <c r="A2034" s="14">
        <f>MAX($A$2:A2033)+1</f>
        <v>679</v>
      </c>
      <c r="B2034" s="14" t="s">
        <v>1818</v>
      </c>
      <c r="C2034" s="22" t="s">
        <v>1199</v>
      </c>
      <c r="D2034" s="13" t="s">
        <v>15</v>
      </c>
      <c r="E2034" s="14" t="s">
        <v>4315</v>
      </c>
      <c r="F2034" s="14">
        <v>4</v>
      </c>
      <c r="G2034" s="14">
        <v>65</v>
      </c>
      <c r="H2034" s="14">
        <v>25</v>
      </c>
      <c r="I2034" s="14">
        <f t="shared" si="202"/>
        <v>1625</v>
      </c>
      <c r="J2034" s="14" t="s">
        <v>17</v>
      </c>
      <c r="K2034" s="14">
        <f t="shared" si="203"/>
        <v>4875</v>
      </c>
      <c r="L2034" s="17"/>
    </row>
    <row r="2035" customHeight="1" spans="1:12">
      <c r="A2035" s="14"/>
      <c r="B2035" s="14" t="s">
        <v>4316</v>
      </c>
      <c r="C2035" s="14" t="s">
        <v>4317</v>
      </c>
      <c r="D2035" s="13" t="s">
        <v>20</v>
      </c>
      <c r="E2035" s="14" t="s">
        <v>4315</v>
      </c>
      <c r="F2035" s="14">
        <v>4</v>
      </c>
      <c r="G2035" s="14">
        <v>65</v>
      </c>
      <c r="H2035" s="14">
        <v>25</v>
      </c>
      <c r="I2035" s="14"/>
      <c r="J2035" s="14"/>
      <c r="K2035" s="14"/>
      <c r="L2035" s="17"/>
    </row>
    <row r="2036" customHeight="1" spans="1:12">
      <c r="A2036" s="14"/>
      <c r="B2036" s="14" t="s">
        <v>4318</v>
      </c>
      <c r="C2036" s="14" t="s">
        <v>4319</v>
      </c>
      <c r="D2036" s="13" t="s">
        <v>23</v>
      </c>
      <c r="E2036" s="14" t="s">
        <v>4315</v>
      </c>
      <c r="F2036" s="14">
        <v>4</v>
      </c>
      <c r="G2036" s="14">
        <v>65</v>
      </c>
      <c r="H2036" s="14">
        <v>25</v>
      </c>
      <c r="I2036" s="14"/>
      <c r="J2036" s="14"/>
      <c r="K2036" s="14"/>
      <c r="L2036" s="17"/>
    </row>
    <row r="2037" customHeight="1" spans="1:12">
      <c r="A2037" s="14"/>
      <c r="B2037" s="14" t="s">
        <v>4320</v>
      </c>
      <c r="C2037" s="14" t="s">
        <v>1562</v>
      </c>
      <c r="D2037" s="13" t="s">
        <v>23</v>
      </c>
      <c r="E2037" s="14" t="s">
        <v>4315</v>
      </c>
      <c r="F2037" s="14">
        <v>4</v>
      </c>
      <c r="G2037" s="14">
        <v>65</v>
      </c>
      <c r="H2037" s="14">
        <v>25</v>
      </c>
      <c r="I2037" s="14"/>
      <c r="J2037" s="14"/>
      <c r="K2037" s="14"/>
      <c r="L2037" s="17"/>
    </row>
    <row r="2038" customHeight="1" spans="1:12">
      <c r="A2038" s="14">
        <f>MAX($A$2:A2037)+1</f>
        <v>680</v>
      </c>
      <c r="B2038" s="14" t="s">
        <v>4321</v>
      </c>
      <c r="C2038" s="22" t="s">
        <v>4322</v>
      </c>
      <c r="D2038" s="13" t="s">
        <v>15</v>
      </c>
      <c r="E2038" s="14" t="s">
        <v>4323</v>
      </c>
      <c r="F2038" s="14">
        <v>1</v>
      </c>
      <c r="G2038" s="14">
        <v>35</v>
      </c>
      <c r="H2038" s="14">
        <v>25</v>
      </c>
      <c r="I2038" s="14">
        <f t="shared" ref="I2038:I2040" si="204">G2038*H2038</f>
        <v>875</v>
      </c>
      <c r="J2038" s="14" t="s">
        <v>17</v>
      </c>
      <c r="K2038" s="14">
        <f t="shared" ref="K2038:K2040" si="205">I2038*3</f>
        <v>2625</v>
      </c>
      <c r="L2038" s="17"/>
    </row>
    <row r="2039" customHeight="1" spans="1:12">
      <c r="A2039" s="14">
        <f>MAX($A$2:A2038)+1</f>
        <v>681</v>
      </c>
      <c r="B2039" s="14" t="s">
        <v>4324</v>
      </c>
      <c r="C2039" s="22" t="s">
        <v>4325</v>
      </c>
      <c r="D2039" s="13" t="s">
        <v>15</v>
      </c>
      <c r="E2039" s="14" t="s">
        <v>4326</v>
      </c>
      <c r="F2039" s="14">
        <v>1</v>
      </c>
      <c r="G2039" s="14">
        <v>35</v>
      </c>
      <c r="H2039" s="14">
        <v>25</v>
      </c>
      <c r="I2039" s="14">
        <f t="shared" si="204"/>
        <v>875</v>
      </c>
      <c r="J2039" s="14" t="s">
        <v>17</v>
      </c>
      <c r="K2039" s="14">
        <f t="shared" si="205"/>
        <v>2625</v>
      </c>
      <c r="L2039" s="17"/>
    </row>
    <row r="2040" customHeight="1" spans="1:12">
      <c r="A2040" s="14">
        <f>MAX($A$2:A2039)+1</f>
        <v>682</v>
      </c>
      <c r="B2040" s="14" t="s">
        <v>4327</v>
      </c>
      <c r="C2040" s="22" t="s">
        <v>4328</v>
      </c>
      <c r="D2040" s="13" t="s">
        <v>15</v>
      </c>
      <c r="E2040" s="14" t="s">
        <v>4329</v>
      </c>
      <c r="F2040" s="14">
        <v>3</v>
      </c>
      <c r="G2040" s="14">
        <v>65</v>
      </c>
      <c r="H2040" s="14">
        <v>25</v>
      </c>
      <c r="I2040" s="14">
        <f t="shared" si="204"/>
        <v>1625</v>
      </c>
      <c r="J2040" s="14" t="s">
        <v>17</v>
      </c>
      <c r="K2040" s="14">
        <f t="shared" si="205"/>
        <v>4875</v>
      </c>
      <c r="L2040" s="17"/>
    </row>
    <row r="2041" customHeight="1" spans="1:12">
      <c r="A2041" s="14"/>
      <c r="B2041" s="14" t="s">
        <v>4330</v>
      </c>
      <c r="C2041" s="14" t="s">
        <v>4331</v>
      </c>
      <c r="D2041" s="13" t="s">
        <v>20</v>
      </c>
      <c r="E2041" s="14" t="s">
        <v>4329</v>
      </c>
      <c r="F2041" s="14">
        <v>3</v>
      </c>
      <c r="G2041" s="14">
        <v>65</v>
      </c>
      <c r="H2041" s="14">
        <v>25</v>
      </c>
      <c r="I2041" s="14"/>
      <c r="J2041" s="14"/>
      <c r="K2041" s="14"/>
      <c r="L2041" s="17"/>
    </row>
    <row r="2042" customHeight="1" spans="1:12">
      <c r="A2042" s="14"/>
      <c r="B2042" s="14" t="s">
        <v>4332</v>
      </c>
      <c r="C2042" s="14" t="s">
        <v>4333</v>
      </c>
      <c r="D2042" s="13" t="s">
        <v>23</v>
      </c>
      <c r="E2042" s="14" t="s">
        <v>4329</v>
      </c>
      <c r="F2042" s="14">
        <v>3</v>
      </c>
      <c r="G2042" s="14">
        <v>65</v>
      </c>
      <c r="H2042" s="14">
        <v>25</v>
      </c>
      <c r="I2042" s="14"/>
      <c r="J2042" s="14"/>
      <c r="K2042" s="14"/>
      <c r="L2042" s="17"/>
    </row>
    <row r="2043" customHeight="1" spans="1:12">
      <c r="A2043" s="14">
        <f>MAX($A$2:A2042)+1</f>
        <v>683</v>
      </c>
      <c r="B2043" s="14" t="s">
        <v>4334</v>
      </c>
      <c r="C2043" s="22" t="s">
        <v>4335</v>
      </c>
      <c r="D2043" s="13" t="s">
        <v>15</v>
      </c>
      <c r="E2043" s="14" t="s">
        <v>4336</v>
      </c>
      <c r="F2043" s="14">
        <v>1</v>
      </c>
      <c r="G2043" s="14">
        <v>35</v>
      </c>
      <c r="H2043" s="14">
        <v>25</v>
      </c>
      <c r="I2043" s="14">
        <f t="shared" ref="I2043:I2046" si="206">G2043*H2043</f>
        <v>875</v>
      </c>
      <c r="J2043" s="14" t="s">
        <v>17</v>
      </c>
      <c r="K2043" s="14">
        <f t="shared" ref="K2043:K2046" si="207">I2043*3</f>
        <v>2625</v>
      </c>
      <c r="L2043" s="17"/>
    </row>
    <row r="2044" ht="21" customHeight="1" spans="1:12">
      <c r="A2044" s="14">
        <f>MAX($A$2:A2043)+1</f>
        <v>684</v>
      </c>
      <c r="B2044" s="14" t="s">
        <v>4337</v>
      </c>
      <c r="C2044" s="22" t="s">
        <v>4338</v>
      </c>
      <c r="D2044" s="13" t="s">
        <v>15</v>
      </c>
      <c r="E2044" s="14" t="s">
        <v>4339</v>
      </c>
      <c r="F2044" s="14">
        <v>2</v>
      </c>
      <c r="G2044" s="14">
        <v>65</v>
      </c>
      <c r="H2044" s="14">
        <v>25</v>
      </c>
      <c r="I2044" s="14">
        <f t="shared" si="206"/>
        <v>1625</v>
      </c>
      <c r="J2044" s="14" t="s">
        <v>17</v>
      </c>
      <c r="K2044" s="14">
        <f>ROUND(I2044*(2/30+1),2)</f>
        <v>1733.33</v>
      </c>
      <c r="L2044" s="17" t="s">
        <v>4340</v>
      </c>
    </row>
    <row r="2045" ht="21" customHeight="1" spans="1:12">
      <c r="A2045" s="14"/>
      <c r="B2045" s="14" t="s">
        <v>4341</v>
      </c>
      <c r="C2045" s="14" t="s">
        <v>4342</v>
      </c>
      <c r="D2045" s="13" t="s">
        <v>23</v>
      </c>
      <c r="E2045" s="14" t="s">
        <v>4339</v>
      </c>
      <c r="F2045" s="14">
        <v>2</v>
      </c>
      <c r="G2045" s="14">
        <v>65</v>
      </c>
      <c r="H2045" s="14">
        <v>25</v>
      </c>
      <c r="I2045" s="14"/>
      <c r="J2045" s="14"/>
      <c r="K2045" s="14"/>
      <c r="L2045" s="17"/>
    </row>
    <row r="2046" customHeight="1" spans="1:12">
      <c r="A2046" s="14">
        <f>MAX($A$2:A2045)+1</f>
        <v>685</v>
      </c>
      <c r="B2046" s="14" t="s">
        <v>4343</v>
      </c>
      <c r="C2046" s="22" t="s">
        <v>4344</v>
      </c>
      <c r="D2046" s="13" t="s">
        <v>15</v>
      </c>
      <c r="E2046" s="14" t="s">
        <v>4345</v>
      </c>
      <c r="F2046" s="14">
        <v>4</v>
      </c>
      <c r="G2046" s="14">
        <v>65</v>
      </c>
      <c r="H2046" s="14">
        <v>25</v>
      </c>
      <c r="I2046" s="14">
        <f t="shared" si="206"/>
        <v>1625</v>
      </c>
      <c r="J2046" s="14" t="s">
        <v>17</v>
      </c>
      <c r="K2046" s="14">
        <f t="shared" si="207"/>
        <v>4875</v>
      </c>
      <c r="L2046" s="17"/>
    </row>
    <row r="2047" customHeight="1" spans="1:12">
      <c r="A2047" s="14"/>
      <c r="B2047" s="14" t="s">
        <v>4346</v>
      </c>
      <c r="C2047" s="14" t="s">
        <v>4347</v>
      </c>
      <c r="D2047" s="13" t="s">
        <v>20</v>
      </c>
      <c r="E2047" s="14" t="s">
        <v>4345</v>
      </c>
      <c r="F2047" s="14">
        <v>4</v>
      </c>
      <c r="G2047" s="14">
        <v>65</v>
      </c>
      <c r="H2047" s="14">
        <v>25</v>
      </c>
      <c r="I2047" s="14"/>
      <c r="J2047" s="14"/>
      <c r="K2047" s="14"/>
      <c r="L2047" s="17"/>
    </row>
    <row r="2048" customHeight="1" spans="1:12">
      <c r="A2048" s="14"/>
      <c r="B2048" s="14" t="s">
        <v>1144</v>
      </c>
      <c r="C2048" s="14" t="s">
        <v>4348</v>
      </c>
      <c r="D2048" s="13" t="s">
        <v>23</v>
      </c>
      <c r="E2048" s="14" t="s">
        <v>4345</v>
      </c>
      <c r="F2048" s="14">
        <v>4</v>
      </c>
      <c r="G2048" s="14">
        <v>65</v>
      </c>
      <c r="H2048" s="14">
        <v>25</v>
      </c>
      <c r="I2048" s="14"/>
      <c r="J2048" s="14"/>
      <c r="K2048" s="14"/>
      <c r="L2048" s="17"/>
    </row>
    <row r="2049" customHeight="1" spans="1:12">
      <c r="A2049" s="14"/>
      <c r="B2049" s="14" t="s">
        <v>1144</v>
      </c>
      <c r="C2049" s="14" t="s">
        <v>4349</v>
      </c>
      <c r="D2049" s="13" t="s">
        <v>23</v>
      </c>
      <c r="E2049" s="14" t="s">
        <v>4345</v>
      </c>
      <c r="F2049" s="14">
        <v>4</v>
      </c>
      <c r="G2049" s="14">
        <v>65</v>
      </c>
      <c r="H2049" s="14">
        <v>25</v>
      </c>
      <c r="I2049" s="14"/>
      <c r="J2049" s="14"/>
      <c r="K2049" s="14"/>
      <c r="L2049" s="17"/>
    </row>
    <row r="2050" customHeight="1" spans="1:12">
      <c r="A2050" s="14">
        <f>MAX($A$2:A2049)+1</f>
        <v>686</v>
      </c>
      <c r="B2050" s="14" t="s">
        <v>4350</v>
      </c>
      <c r="C2050" s="22" t="s">
        <v>4351</v>
      </c>
      <c r="D2050" s="13" t="s">
        <v>15</v>
      </c>
      <c r="E2050" s="14" t="s">
        <v>4352</v>
      </c>
      <c r="F2050" s="14">
        <v>4</v>
      </c>
      <c r="G2050" s="14">
        <v>65</v>
      </c>
      <c r="H2050" s="14">
        <v>25</v>
      </c>
      <c r="I2050" s="14">
        <f>G2050*H2050</f>
        <v>1625</v>
      </c>
      <c r="J2050" s="14" t="s">
        <v>17</v>
      </c>
      <c r="K2050" s="14">
        <f>I2050*1</f>
        <v>1625</v>
      </c>
      <c r="L2050" s="17" t="s">
        <v>4353</v>
      </c>
    </row>
    <row r="2051" customHeight="1" spans="1:12">
      <c r="A2051" s="14"/>
      <c r="B2051" s="14" t="s">
        <v>1780</v>
      </c>
      <c r="C2051" s="14" t="s">
        <v>4354</v>
      </c>
      <c r="D2051" s="13" t="s">
        <v>20</v>
      </c>
      <c r="E2051" s="14" t="s">
        <v>4352</v>
      </c>
      <c r="F2051" s="14">
        <v>4</v>
      </c>
      <c r="G2051" s="14">
        <v>65</v>
      </c>
      <c r="H2051" s="14">
        <v>25</v>
      </c>
      <c r="I2051" s="14"/>
      <c r="J2051" s="14"/>
      <c r="K2051" s="14"/>
      <c r="L2051" s="17"/>
    </row>
    <row r="2052" customHeight="1" spans="1:12">
      <c r="A2052" s="14"/>
      <c r="B2052" s="14" t="s">
        <v>4355</v>
      </c>
      <c r="C2052" s="14" t="s">
        <v>4356</v>
      </c>
      <c r="D2052" s="13" t="s">
        <v>23</v>
      </c>
      <c r="E2052" s="14" t="s">
        <v>4352</v>
      </c>
      <c r="F2052" s="14">
        <v>4</v>
      </c>
      <c r="G2052" s="14">
        <v>65</v>
      </c>
      <c r="H2052" s="14">
        <v>25</v>
      </c>
      <c r="I2052" s="14"/>
      <c r="J2052" s="14"/>
      <c r="K2052" s="14"/>
      <c r="L2052" s="17"/>
    </row>
    <row r="2053" customHeight="1" spans="1:12">
      <c r="A2053" s="14"/>
      <c r="B2053" s="14" t="s">
        <v>4357</v>
      </c>
      <c r="C2053" s="14" t="s">
        <v>4358</v>
      </c>
      <c r="D2053" s="13" t="s">
        <v>23</v>
      </c>
      <c r="E2053" s="14" t="s">
        <v>4352</v>
      </c>
      <c r="F2053" s="14">
        <v>4</v>
      </c>
      <c r="G2053" s="14">
        <v>65</v>
      </c>
      <c r="H2053" s="14">
        <v>25</v>
      </c>
      <c r="I2053" s="14"/>
      <c r="J2053" s="14"/>
      <c r="K2053" s="14"/>
      <c r="L2053" s="17"/>
    </row>
    <row r="2054" customHeight="1" spans="1:12">
      <c r="A2054" s="14">
        <f>MAX($A$2:A2053)+1</f>
        <v>687</v>
      </c>
      <c r="B2054" s="14" t="s">
        <v>4359</v>
      </c>
      <c r="C2054" s="22" t="s">
        <v>4360</v>
      </c>
      <c r="D2054" s="13" t="s">
        <v>15</v>
      </c>
      <c r="E2054" s="14" t="s">
        <v>4361</v>
      </c>
      <c r="F2054" s="14">
        <v>4</v>
      </c>
      <c r="G2054" s="14">
        <v>65</v>
      </c>
      <c r="H2054" s="14">
        <v>25</v>
      </c>
      <c r="I2054" s="14">
        <f>G2054*H2054</f>
        <v>1625</v>
      </c>
      <c r="J2054" s="14" t="s">
        <v>17</v>
      </c>
      <c r="K2054" s="14">
        <f>I2054*3</f>
        <v>4875</v>
      </c>
      <c r="L2054" s="17" t="s">
        <v>121</v>
      </c>
    </row>
    <row r="2055" customHeight="1" spans="1:12">
      <c r="A2055" s="14"/>
      <c r="B2055" s="14" t="s">
        <v>4362</v>
      </c>
      <c r="C2055" s="14" t="s">
        <v>4363</v>
      </c>
      <c r="D2055" s="13" t="s">
        <v>20</v>
      </c>
      <c r="E2055" s="14" t="s">
        <v>4361</v>
      </c>
      <c r="F2055" s="14">
        <v>4</v>
      </c>
      <c r="G2055" s="14">
        <v>65</v>
      </c>
      <c r="H2055" s="14">
        <v>25</v>
      </c>
      <c r="I2055" s="14"/>
      <c r="J2055" s="14"/>
      <c r="K2055" s="14"/>
      <c r="L2055" s="17"/>
    </row>
    <row r="2056" customHeight="1" spans="1:12">
      <c r="A2056" s="14"/>
      <c r="B2056" s="14" t="s">
        <v>4364</v>
      </c>
      <c r="C2056" s="14" t="s">
        <v>4365</v>
      </c>
      <c r="D2056" s="13" t="s">
        <v>23</v>
      </c>
      <c r="E2056" s="14" t="s">
        <v>4361</v>
      </c>
      <c r="F2056" s="14">
        <v>4</v>
      </c>
      <c r="G2056" s="14">
        <v>65</v>
      </c>
      <c r="H2056" s="14">
        <v>25</v>
      </c>
      <c r="I2056" s="14"/>
      <c r="J2056" s="14"/>
      <c r="K2056" s="14"/>
      <c r="L2056" s="17"/>
    </row>
    <row r="2057" customHeight="1" spans="1:12">
      <c r="A2057" s="14"/>
      <c r="B2057" s="14" t="s">
        <v>4366</v>
      </c>
      <c r="C2057" s="14" t="s">
        <v>4367</v>
      </c>
      <c r="D2057" s="13" t="s">
        <v>23</v>
      </c>
      <c r="E2057" s="14" t="s">
        <v>4361</v>
      </c>
      <c r="F2057" s="14">
        <v>4</v>
      </c>
      <c r="G2057" s="14">
        <v>65</v>
      </c>
      <c r="H2057" s="14">
        <v>25</v>
      </c>
      <c r="I2057" s="14"/>
      <c r="J2057" s="14"/>
      <c r="K2057" s="14"/>
      <c r="L2057" s="17"/>
    </row>
    <row r="2058" s="2" customFormat="1" customHeight="1" spans="1:12">
      <c r="A2058" s="14">
        <f>MAX($A$2:A2057)+1</f>
        <v>688</v>
      </c>
      <c r="B2058" s="14" t="s">
        <v>4368</v>
      </c>
      <c r="C2058" s="22" t="s">
        <v>4369</v>
      </c>
      <c r="D2058" s="13" t="s">
        <v>15</v>
      </c>
      <c r="E2058" s="14" t="s">
        <v>4370</v>
      </c>
      <c r="F2058" s="14">
        <v>4</v>
      </c>
      <c r="G2058" s="14">
        <v>65</v>
      </c>
      <c r="H2058" s="14">
        <v>25</v>
      </c>
      <c r="I2058" s="14">
        <f>G2058*H2058</f>
        <v>1625</v>
      </c>
      <c r="J2058" s="14" t="s">
        <v>17</v>
      </c>
      <c r="K2058" s="14">
        <f>ROUND(I2058*3,2)</f>
        <v>4875</v>
      </c>
      <c r="L2058" s="17" t="s">
        <v>2286</v>
      </c>
    </row>
    <row r="2059" customHeight="1" spans="1:12">
      <c r="A2059" s="14"/>
      <c r="B2059" s="14" t="s">
        <v>4371</v>
      </c>
      <c r="C2059" s="14" t="s">
        <v>4372</v>
      </c>
      <c r="D2059" s="13" t="s">
        <v>20</v>
      </c>
      <c r="E2059" s="14" t="s">
        <v>4370</v>
      </c>
      <c r="F2059" s="14">
        <v>4</v>
      </c>
      <c r="G2059" s="14">
        <v>65</v>
      </c>
      <c r="H2059" s="14">
        <v>25</v>
      </c>
      <c r="I2059" s="14"/>
      <c r="J2059" s="14"/>
      <c r="K2059" s="14"/>
      <c r="L2059" s="17"/>
    </row>
    <row r="2060" customHeight="1" spans="1:12">
      <c r="A2060" s="14"/>
      <c r="B2060" s="14" t="s">
        <v>4373</v>
      </c>
      <c r="C2060" s="14" t="s">
        <v>4374</v>
      </c>
      <c r="D2060" s="13" t="s">
        <v>23</v>
      </c>
      <c r="E2060" s="14" t="s">
        <v>4370</v>
      </c>
      <c r="F2060" s="14">
        <v>4</v>
      </c>
      <c r="G2060" s="14">
        <v>65</v>
      </c>
      <c r="H2060" s="14">
        <v>25</v>
      </c>
      <c r="I2060" s="14"/>
      <c r="J2060" s="14"/>
      <c r="K2060" s="14"/>
      <c r="L2060" s="17"/>
    </row>
    <row r="2061" customHeight="1" spans="1:12">
      <c r="A2061" s="14"/>
      <c r="B2061" s="14" t="s">
        <v>4375</v>
      </c>
      <c r="C2061" s="14" t="s">
        <v>4376</v>
      </c>
      <c r="D2061" s="13" t="s">
        <v>23</v>
      </c>
      <c r="E2061" s="14" t="s">
        <v>4370</v>
      </c>
      <c r="F2061" s="14">
        <v>4</v>
      </c>
      <c r="G2061" s="14">
        <v>65</v>
      </c>
      <c r="H2061" s="14">
        <v>25</v>
      </c>
      <c r="I2061" s="14"/>
      <c r="J2061" s="14"/>
      <c r="K2061" s="14"/>
      <c r="L2061" s="17"/>
    </row>
    <row r="2062" customHeight="1" spans="1:12">
      <c r="A2062" s="14">
        <f>MAX($A$2:A2061)+1</f>
        <v>689</v>
      </c>
      <c r="B2062" s="14" t="s">
        <v>4377</v>
      </c>
      <c r="C2062" s="22" t="s">
        <v>4378</v>
      </c>
      <c r="D2062" s="13" t="s">
        <v>15</v>
      </c>
      <c r="E2062" s="14" t="s">
        <v>4379</v>
      </c>
      <c r="F2062" s="14">
        <v>3</v>
      </c>
      <c r="G2062" s="14">
        <v>65</v>
      </c>
      <c r="H2062" s="14">
        <v>25</v>
      </c>
      <c r="I2062" s="14">
        <f>G2062*H2062</f>
        <v>1625</v>
      </c>
      <c r="J2062" s="14" t="s">
        <v>17</v>
      </c>
      <c r="K2062" s="14">
        <f>I2062*3</f>
        <v>4875</v>
      </c>
      <c r="L2062" s="17"/>
    </row>
    <row r="2063" customHeight="1" spans="1:12">
      <c r="A2063" s="14"/>
      <c r="B2063" s="14" t="s">
        <v>4380</v>
      </c>
      <c r="C2063" s="14" t="s">
        <v>4381</v>
      </c>
      <c r="D2063" s="13" t="s">
        <v>20</v>
      </c>
      <c r="E2063" s="14" t="s">
        <v>4379</v>
      </c>
      <c r="F2063" s="14">
        <v>3</v>
      </c>
      <c r="G2063" s="14">
        <v>65</v>
      </c>
      <c r="H2063" s="14">
        <v>25</v>
      </c>
      <c r="I2063" s="14"/>
      <c r="J2063" s="14"/>
      <c r="K2063" s="14"/>
      <c r="L2063" s="17"/>
    </row>
    <row r="2064" customHeight="1" spans="1:12">
      <c r="A2064" s="14"/>
      <c r="B2064" s="14" t="s">
        <v>4382</v>
      </c>
      <c r="C2064" s="14" t="s">
        <v>4383</v>
      </c>
      <c r="D2064" s="13" t="s">
        <v>23</v>
      </c>
      <c r="E2064" s="14" t="s">
        <v>4379</v>
      </c>
      <c r="F2064" s="14">
        <v>3</v>
      </c>
      <c r="G2064" s="14">
        <v>65</v>
      </c>
      <c r="H2064" s="14">
        <v>25</v>
      </c>
      <c r="I2064" s="14"/>
      <c r="J2064" s="14"/>
      <c r="K2064" s="14"/>
      <c r="L2064" s="17"/>
    </row>
    <row r="2065" customHeight="1" spans="1:12">
      <c r="A2065" s="14">
        <f>MAX($A$2:A2064)+1</f>
        <v>690</v>
      </c>
      <c r="B2065" s="14" t="s">
        <v>4384</v>
      </c>
      <c r="C2065" s="22" t="s">
        <v>4385</v>
      </c>
      <c r="D2065" s="13" t="s">
        <v>15</v>
      </c>
      <c r="E2065" s="14" t="s">
        <v>4386</v>
      </c>
      <c r="F2065" s="14">
        <v>3</v>
      </c>
      <c r="G2065" s="14">
        <v>65</v>
      </c>
      <c r="H2065" s="14">
        <v>25</v>
      </c>
      <c r="I2065" s="14">
        <f t="shared" ref="I2065:I2071" si="208">G2065*H2065</f>
        <v>1625</v>
      </c>
      <c r="J2065" s="14" t="s">
        <v>17</v>
      </c>
      <c r="K2065" s="14">
        <f t="shared" ref="K2065:K2071" si="209">I2065*3</f>
        <v>4875</v>
      </c>
      <c r="L2065" s="17"/>
    </row>
    <row r="2066" customHeight="1" spans="1:12">
      <c r="A2066" s="14"/>
      <c r="B2066" s="14" t="s">
        <v>4387</v>
      </c>
      <c r="C2066" s="14" t="s">
        <v>4388</v>
      </c>
      <c r="D2066" s="13" t="s">
        <v>20</v>
      </c>
      <c r="E2066" s="14" t="s">
        <v>4386</v>
      </c>
      <c r="F2066" s="14">
        <v>3</v>
      </c>
      <c r="G2066" s="14">
        <v>65</v>
      </c>
      <c r="H2066" s="14">
        <v>25</v>
      </c>
      <c r="I2066" s="14"/>
      <c r="J2066" s="14"/>
      <c r="K2066" s="14"/>
      <c r="L2066" s="17"/>
    </row>
    <row r="2067" customHeight="1" spans="1:12">
      <c r="A2067" s="14"/>
      <c r="B2067" s="14" t="s">
        <v>4389</v>
      </c>
      <c r="C2067" s="14" t="s">
        <v>4390</v>
      </c>
      <c r="D2067" s="13" t="s">
        <v>23</v>
      </c>
      <c r="E2067" s="14" t="s">
        <v>4386</v>
      </c>
      <c r="F2067" s="14">
        <v>3</v>
      </c>
      <c r="G2067" s="14">
        <v>65</v>
      </c>
      <c r="H2067" s="14">
        <v>25</v>
      </c>
      <c r="I2067" s="14"/>
      <c r="J2067" s="14"/>
      <c r="K2067" s="14"/>
      <c r="L2067" s="17"/>
    </row>
    <row r="2068" customHeight="1" spans="1:12">
      <c r="A2068" s="14"/>
      <c r="B2068" s="14" t="s">
        <v>4391</v>
      </c>
      <c r="C2068" s="14" t="s">
        <v>2228</v>
      </c>
      <c r="D2068" s="13" t="s">
        <v>23</v>
      </c>
      <c r="E2068" s="14" t="s">
        <v>4386</v>
      </c>
      <c r="F2068" s="14">
        <v>3</v>
      </c>
      <c r="G2068" s="14">
        <v>65</v>
      </c>
      <c r="H2068" s="14">
        <v>25</v>
      </c>
      <c r="I2068" s="14"/>
      <c r="J2068" s="14"/>
      <c r="K2068" s="14"/>
      <c r="L2068" s="17"/>
    </row>
    <row r="2069" s="2" customFormat="1" ht="76" customHeight="1" spans="1:12">
      <c r="A2069" s="14">
        <f>MAX($A$2:A2068)+1</f>
        <v>691</v>
      </c>
      <c r="B2069" s="14" t="s">
        <v>4392</v>
      </c>
      <c r="C2069" s="22" t="s">
        <v>4393</v>
      </c>
      <c r="D2069" s="13" t="s">
        <v>15</v>
      </c>
      <c r="E2069" s="14" t="s">
        <v>4394</v>
      </c>
      <c r="F2069" s="14">
        <v>1</v>
      </c>
      <c r="G2069" s="14">
        <v>35</v>
      </c>
      <c r="H2069" s="14">
        <v>25</v>
      </c>
      <c r="I2069" s="14">
        <f t="shared" si="208"/>
        <v>875</v>
      </c>
      <c r="J2069" s="14" t="s">
        <v>383</v>
      </c>
      <c r="K2069" s="14">
        <f>I2069*5</f>
        <v>4375</v>
      </c>
      <c r="L2069" s="17" t="s">
        <v>4395</v>
      </c>
    </row>
    <row r="2070" customHeight="1" spans="1:12">
      <c r="A2070" s="14">
        <f>MAX($A$2:A2069)+1</f>
        <v>692</v>
      </c>
      <c r="B2070" s="14" t="s">
        <v>4396</v>
      </c>
      <c r="C2070" s="22" t="s">
        <v>4397</v>
      </c>
      <c r="D2070" s="13" t="s">
        <v>15</v>
      </c>
      <c r="E2070" s="14" t="s">
        <v>4398</v>
      </c>
      <c r="F2070" s="14">
        <v>1</v>
      </c>
      <c r="G2070" s="14">
        <v>35</v>
      </c>
      <c r="H2070" s="14">
        <v>25</v>
      </c>
      <c r="I2070" s="14">
        <f t="shared" si="208"/>
        <v>875</v>
      </c>
      <c r="J2070" s="14" t="s">
        <v>17</v>
      </c>
      <c r="K2070" s="14">
        <f t="shared" si="209"/>
        <v>2625</v>
      </c>
      <c r="L2070" s="17"/>
    </row>
    <row r="2071" customHeight="1" spans="1:12">
      <c r="A2071" s="14">
        <f>MAX($A$2:A2070)+1</f>
        <v>693</v>
      </c>
      <c r="B2071" s="14" t="s">
        <v>4399</v>
      </c>
      <c r="C2071" s="22" t="s">
        <v>4400</v>
      </c>
      <c r="D2071" s="13" t="s">
        <v>15</v>
      </c>
      <c r="E2071" s="14" t="s">
        <v>4401</v>
      </c>
      <c r="F2071" s="14">
        <v>2</v>
      </c>
      <c r="G2071" s="14">
        <v>65</v>
      </c>
      <c r="H2071" s="14">
        <v>25</v>
      </c>
      <c r="I2071" s="14">
        <f t="shared" si="208"/>
        <v>1625</v>
      </c>
      <c r="J2071" s="14" t="s">
        <v>17</v>
      </c>
      <c r="K2071" s="14">
        <f t="shared" si="209"/>
        <v>4875</v>
      </c>
      <c r="L2071" s="17"/>
    </row>
    <row r="2072" customHeight="1" spans="1:12">
      <c r="A2072" s="14"/>
      <c r="B2072" s="14" t="s">
        <v>4402</v>
      </c>
      <c r="C2072" s="14" t="s">
        <v>4403</v>
      </c>
      <c r="D2072" s="13" t="s">
        <v>20</v>
      </c>
      <c r="E2072" s="14" t="s">
        <v>4401</v>
      </c>
      <c r="F2072" s="14">
        <v>2</v>
      </c>
      <c r="G2072" s="14">
        <v>65</v>
      </c>
      <c r="H2072" s="14">
        <v>25</v>
      </c>
      <c r="I2072" s="14"/>
      <c r="J2072" s="14"/>
      <c r="K2072" s="14"/>
      <c r="L2072" s="17"/>
    </row>
    <row r="2073" ht="35" customHeight="1" spans="1:12">
      <c r="A2073" s="14">
        <f>MAX($A$2:A2072)+1</f>
        <v>694</v>
      </c>
      <c r="B2073" s="14" t="s">
        <v>4404</v>
      </c>
      <c r="C2073" s="22" t="s">
        <v>4405</v>
      </c>
      <c r="D2073" s="13" t="s">
        <v>15</v>
      </c>
      <c r="E2073" s="14" t="s">
        <v>4406</v>
      </c>
      <c r="F2073" s="14">
        <v>1</v>
      </c>
      <c r="G2073" s="14">
        <v>35</v>
      </c>
      <c r="H2073" s="14">
        <v>25</v>
      </c>
      <c r="I2073" s="14">
        <f t="shared" ref="I2073:I2075" si="210">G2073*H2073</f>
        <v>875</v>
      </c>
      <c r="J2073" s="14" t="s">
        <v>17</v>
      </c>
      <c r="K2073" s="14">
        <f>I2073*2</f>
        <v>1750</v>
      </c>
      <c r="L2073" s="17" t="s">
        <v>4407</v>
      </c>
    </row>
    <row r="2074" customHeight="1" spans="1:12">
      <c r="A2074" s="14">
        <f>MAX($A$2:A2073)+1</f>
        <v>695</v>
      </c>
      <c r="B2074" s="14" t="s">
        <v>4408</v>
      </c>
      <c r="C2074" s="22" t="s">
        <v>4409</v>
      </c>
      <c r="D2074" s="13" t="s">
        <v>15</v>
      </c>
      <c r="E2074" s="14" t="s">
        <v>4410</v>
      </c>
      <c r="F2074" s="14">
        <v>1</v>
      </c>
      <c r="G2074" s="14">
        <v>35</v>
      </c>
      <c r="H2074" s="14">
        <v>25</v>
      </c>
      <c r="I2074" s="14">
        <f t="shared" si="210"/>
        <v>875</v>
      </c>
      <c r="J2074" s="14" t="s">
        <v>17</v>
      </c>
      <c r="K2074" s="14">
        <f t="shared" ref="K2073:K2075" si="211">I2074*3</f>
        <v>2625</v>
      </c>
      <c r="L2074" s="17"/>
    </row>
    <row r="2075" customHeight="1" spans="1:12">
      <c r="A2075" s="14">
        <f>MAX($A$2:A2074)+1</f>
        <v>696</v>
      </c>
      <c r="B2075" s="14" t="s">
        <v>4411</v>
      </c>
      <c r="C2075" s="22" t="s">
        <v>4412</v>
      </c>
      <c r="D2075" s="13" t="s">
        <v>15</v>
      </c>
      <c r="E2075" s="14" t="s">
        <v>4413</v>
      </c>
      <c r="F2075" s="14">
        <v>3</v>
      </c>
      <c r="G2075" s="14">
        <v>65</v>
      </c>
      <c r="H2075" s="14">
        <v>25</v>
      </c>
      <c r="I2075" s="14">
        <f t="shared" si="210"/>
        <v>1625</v>
      </c>
      <c r="J2075" s="14" t="s">
        <v>17</v>
      </c>
      <c r="K2075" s="14">
        <f t="shared" si="211"/>
        <v>4875</v>
      </c>
      <c r="L2075" s="17"/>
    </row>
    <row r="2076" customHeight="1" spans="1:12">
      <c r="A2076" s="14"/>
      <c r="B2076" s="14" t="s">
        <v>4414</v>
      </c>
      <c r="C2076" s="14" t="s">
        <v>4415</v>
      </c>
      <c r="D2076" s="13" t="s">
        <v>20</v>
      </c>
      <c r="E2076" s="14" t="s">
        <v>4413</v>
      </c>
      <c r="F2076" s="14">
        <v>3</v>
      </c>
      <c r="G2076" s="14">
        <v>65</v>
      </c>
      <c r="H2076" s="14">
        <v>25</v>
      </c>
      <c r="I2076" s="14"/>
      <c r="J2076" s="14"/>
      <c r="K2076" s="14"/>
      <c r="L2076" s="17"/>
    </row>
    <row r="2077" customHeight="1" spans="1:12">
      <c r="A2077" s="14"/>
      <c r="B2077" s="24" t="s">
        <v>4416</v>
      </c>
      <c r="C2077" s="24" t="s">
        <v>4417</v>
      </c>
      <c r="D2077" s="13" t="s">
        <v>23</v>
      </c>
      <c r="E2077" s="14" t="s">
        <v>4413</v>
      </c>
      <c r="F2077" s="14">
        <v>3</v>
      </c>
      <c r="G2077" s="14">
        <v>65</v>
      </c>
      <c r="H2077" s="14">
        <v>25</v>
      </c>
      <c r="I2077" s="14"/>
      <c r="J2077" s="14"/>
      <c r="K2077" s="14"/>
      <c r="L2077" s="17"/>
    </row>
    <row r="2078" customHeight="1" spans="1:12">
      <c r="A2078" s="18">
        <f>MAX($A$2:A2077)+1</f>
        <v>697</v>
      </c>
      <c r="B2078" s="14" t="s">
        <v>4418</v>
      </c>
      <c r="C2078" s="22" t="s">
        <v>4419</v>
      </c>
      <c r="D2078" s="13" t="s">
        <v>15</v>
      </c>
      <c r="E2078" s="18" t="s">
        <v>4420</v>
      </c>
      <c r="F2078" s="18">
        <v>2</v>
      </c>
      <c r="G2078" s="18">
        <v>65</v>
      </c>
      <c r="H2078" s="18">
        <v>25</v>
      </c>
      <c r="I2078" s="18">
        <f>G2078*H2078</f>
        <v>1625</v>
      </c>
      <c r="J2078" s="18" t="s">
        <v>17</v>
      </c>
      <c r="K2078" s="18">
        <f>I2078*3</f>
        <v>4875</v>
      </c>
      <c r="L2078" s="20"/>
    </row>
    <row r="2079" customHeight="1" spans="1:12">
      <c r="A2079" s="10"/>
      <c r="B2079" s="14" t="s">
        <v>4421</v>
      </c>
      <c r="C2079" s="22" t="s">
        <v>4422</v>
      </c>
      <c r="D2079" s="13" t="s">
        <v>20</v>
      </c>
      <c r="E2079" s="10"/>
      <c r="F2079" s="10"/>
      <c r="G2079" s="10">
        <v>35</v>
      </c>
      <c r="H2079" s="10">
        <v>25</v>
      </c>
      <c r="I2079" s="10"/>
      <c r="J2079" s="10"/>
      <c r="K2079" s="10"/>
      <c r="L2079" s="7"/>
    </row>
    <row r="2080" customHeight="1" spans="1:12">
      <c r="A2080" s="14">
        <f>MAX($A$2:A2079)+1</f>
        <v>698</v>
      </c>
      <c r="B2080" s="14" t="s">
        <v>4423</v>
      </c>
      <c r="C2080" s="22" t="s">
        <v>4424</v>
      </c>
      <c r="D2080" s="13" t="s">
        <v>15</v>
      </c>
      <c r="E2080" s="14" t="s">
        <v>4425</v>
      </c>
      <c r="F2080" s="14">
        <v>2</v>
      </c>
      <c r="G2080" s="14">
        <v>65</v>
      </c>
      <c r="H2080" s="14">
        <v>25</v>
      </c>
      <c r="I2080" s="14">
        <f>G2080*H2080</f>
        <v>1625</v>
      </c>
      <c r="J2080" s="14" t="s">
        <v>17</v>
      </c>
      <c r="K2080" s="14">
        <f t="shared" ref="K2080:K2089" si="212">I2080*3</f>
        <v>4875</v>
      </c>
      <c r="L2080" s="17" t="s">
        <v>121</v>
      </c>
    </row>
    <row r="2081" customHeight="1" spans="1:12">
      <c r="A2081" s="14"/>
      <c r="B2081" s="14" t="s">
        <v>611</v>
      </c>
      <c r="C2081" s="14" t="s">
        <v>4426</v>
      </c>
      <c r="D2081" s="13" t="s">
        <v>20</v>
      </c>
      <c r="E2081" s="14" t="s">
        <v>4425</v>
      </c>
      <c r="F2081" s="14">
        <v>2</v>
      </c>
      <c r="G2081" s="14">
        <v>65</v>
      </c>
      <c r="H2081" s="14">
        <v>25</v>
      </c>
      <c r="I2081" s="14"/>
      <c r="J2081" s="14"/>
      <c r="K2081" s="14"/>
      <c r="L2081" s="17"/>
    </row>
    <row r="2082" customHeight="1" spans="1:12">
      <c r="A2082" s="14"/>
      <c r="B2082" s="14" t="s">
        <v>4427</v>
      </c>
      <c r="C2082" s="14" t="s">
        <v>4428</v>
      </c>
      <c r="D2082" s="13" t="s">
        <v>23</v>
      </c>
      <c r="E2082" s="14" t="s">
        <v>4425</v>
      </c>
      <c r="F2082" s="14">
        <v>2</v>
      </c>
      <c r="G2082" s="14">
        <v>65</v>
      </c>
      <c r="H2082" s="14">
        <v>25</v>
      </c>
      <c r="I2082" s="14"/>
      <c r="J2082" s="14"/>
      <c r="K2082" s="14"/>
      <c r="L2082" s="17"/>
    </row>
    <row r="2083" customHeight="1" spans="1:12">
      <c r="A2083" s="14">
        <f>MAX($A$2:A2082)+1</f>
        <v>699</v>
      </c>
      <c r="B2083" s="14" t="s">
        <v>4429</v>
      </c>
      <c r="C2083" s="22" t="s">
        <v>4430</v>
      </c>
      <c r="D2083" s="13" t="s">
        <v>15</v>
      </c>
      <c r="E2083" s="14" t="s">
        <v>4431</v>
      </c>
      <c r="F2083" s="14">
        <v>2</v>
      </c>
      <c r="G2083" s="14">
        <v>65</v>
      </c>
      <c r="H2083" s="14">
        <v>25</v>
      </c>
      <c r="I2083" s="14">
        <f>G2083*H2083</f>
        <v>1625</v>
      </c>
      <c r="J2083" s="14" t="s">
        <v>17</v>
      </c>
      <c r="K2083" s="14">
        <f t="shared" si="212"/>
        <v>4875</v>
      </c>
      <c r="L2083" s="17"/>
    </row>
    <row r="2084" customHeight="1" spans="1:12">
      <c r="A2084" s="14"/>
      <c r="B2084" s="14" t="s">
        <v>4432</v>
      </c>
      <c r="C2084" s="14" t="s">
        <v>4433</v>
      </c>
      <c r="D2084" s="13" t="s">
        <v>23</v>
      </c>
      <c r="E2084" s="14" t="s">
        <v>4431</v>
      </c>
      <c r="F2084" s="14">
        <v>2</v>
      </c>
      <c r="G2084" s="14">
        <v>65</v>
      </c>
      <c r="H2084" s="14">
        <v>25</v>
      </c>
      <c r="I2084" s="14"/>
      <c r="J2084" s="14"/>
      <c r="K2084" s="14"/>
      <c r="L2084" s="17"/>
    </row>
    <row r="2085" customHeight="1" spans="1:12">
      <c r="A2085" s="14">
        <f>MAX($A$2:A2084)+1</f>
        <v>700</v>
      </c>
      <c r="B2085" s="14" t="s">
        <v>4434</v>
      </c>
      <c r="C2085" s="22" t="s">
        <v>4435</v>
      </c>
      <c r="D2085" s="13" t="s">
        <v>15</v>
      </c>
      <c r="E2085" s="14" t="s">
        <v>4436</v>
      </c>
      <c r="F2085" s="14">
        <v>1</v>
      </c>
      <c r="G2085" s="14">
        <v>35</v>
      </c>
      <c r="H2085" s="14">
        <v>25</v>
      </c>
      <c r="I2085" s="14">
        <f t="shared" ref="I2085:I2089" si="213">G2085*H2085</f>
        <v>875</v>
      </c>
      <c r="J2085" s="14" t="s">
        <v>17</v>
      </c>
      <c r="K2085" s="14">
        <f t="shared" si="212"/>
        <v>2625</v>
      </c>
      <c r="L2085" s="17"/>
    </row>
    <row r="2086" customHeight="1" spans="1:12">
      <c r="A2086" s="14">
        <f>MAX($A$2:A2085)+1</f>
        <v>701</v>
      </c>
      <c r="B2086" s="14" t="s">
        <v>4437</v>
      </c>
      <c r="C2086" s="22" t="s">
        <v>4438</v>
      </c>
      <c r="D2086" s="13" t="s">
        <v>15</v>
      </c>
      <c r="E2086" s="14" t="s">
        <v>4439</v>
      </c>
      <c r="F2086" s="14">
        <v>1</v>
      </c>
      <c r="G2086" s="14">
        <v>35</v>
      </c>
      <c r="H2086" s="14">
        <v>25</v>
      </c>
      <c r="I2086" s="14">
        <f t="shared" si="213"/>
        <v>875</v>
      </c>
      <c r="J2086" s="14" t="s">
        <v>17</v>
      </c>
      <c r="K2086" s="14">
        <f t="shared" si="212"/>
        <v>2625</v>
      </c>
      <c r="L2086" s="17"/>
    </row>
    <row r="2087" customHeight="1" spans="1:12">
      <c r="A2087" s="14">
        <f>MAX($A$2:A2086)+1</f>
        <v>702</v>
      </c>
      <c r="B2087" s="14" t="s">
        <v>4440</v>
      </c>
      <c r="C2087" s="22" t="s">
        <v>4441</v>
      </c>
      <c r="D2087" s="13" t="s">
        <v>15</v>
      </c>
      <c r="E2087" s="14" t="s">
        <v>4442</v>
      </c>
      <c r="F2087" s="14">
        <v>1</v>
      </c>
      <c r="G2087" s="14">
        <v>35</v>
      </c>
      <c r="H2087" s="14">
        <v>25</v>
      </c>
      <c r="I2087" s="14">
        <f t="shared" si="213"/>
        <v>875</v>
      </c>
      <c r="J2087" s="14" t="s">
        <v>17</v>
      </c>
      <c r="K2087" s="14">
        <f t="shared" si="212"/>
        <v>2625</v>
      </c>
      <c r="L2087" s="17" t="s">
        <v>121</v>
      </c>
    </row>
    <row r="2088" s="2" customFormat="1" ht="65" customHeight="1" spans="1:12">
      <c r="A2088" s="14">
        <f>MAX($A$2:A2087)+1</f>
        <v>703</v>
      </c>
      <c r="B2088" s="14" t="s">
        <v>4443</v>
      </c>
      <c r="C2088" s="22" t="s">
        <v>4444</v>
      </c>
      <c r="D2088" s="13" t="s">
        <v>15</v>
      </c>
      <c r="E2088" s="14" t="s">
        <v>4445</v>
      </c>
      <c r="F2088" s="14">
        <v>1</v>
      </c>
      <c r="G2088" s="14">
        <v>35</v>
      </c>
      <c r="H2088" s="14">
        <v>25</v>
      </c>
      <c r="I2088" s="14">
        <f t="shared" si="213"/>
        <v>875</v>
      </c>
      <c r="J2088" s="14" t="s">
        <v>1023</v>
      </c>
      <c r="K2088" s="14">
        <f>I2088*6-ROUND(I2088*(30/31),2)</f>
        <v>4403.23</v>
      </c>
      <c r="L2088" s="17" t="s">
        <v>4446</v>
      </c>
    </row>
    <row r="2089" customHeight="1" spans="1:12">
      <c r="A2089" s="14">
        <f>MAX($A$2:A2088)+1</f>
        <v>704</v>
      </c>
      <c r="B2089" s="14" t="s">
        <v>4447</v>
      </c>
      <c r="C2089" s="22" t="s">
        <v>4448</v>
      </c>
      <c r="D2089" s="13" t="s">
        <v>15</v>
      </c>
      <c r="E2089" s="14" t="s">
        <v>4449</v>
      </c>
      <c r="F2089" s="14">
        <v>3</v>
      </c>
      <c r="G2089" s="14">
        <v>65</v>
      </c>
      <c r="H2089" s="14">
        <v>25</v>
      </c>
      <c r="I2089" s="14">
        <f t="shared" si="213"/>
        <v>1625</v>
      </c>
      <c r="J2089" s="14" t="s">
        <v>17</v>
      </c>
      <c r="K2089" s="14">
        <f t="shared" si="212"/>
        <v>4875</v>
      </c>
      <c r="L2089" s="17"/>
    </row>
    <row r="2090" customHeight="1" spans="1:12">
      <c r="A2090" s="14"/>
      <c r="B2090" s="14" t="s">
        <v>4450</v>
      </c>
      <c r="C2090" s="14" t="s">
        <v>4451</v>
      </c>
      <c r="D2090" s="13" t="s">
        <v>20</v>
      </c>
      <c r="E2090" s="14" t="s">
        <v>4449</v>
      </c>
      <c r="F2090" s="14">
        <v>3</v>
      </c>
      <c r="G2090" s="14">
        <v>65</v>
      </c>
      <c r="H2090" s="14">
        <v>25</v>
      </c>
      <c r="I2090" s="14"/>
      <c r="J2090" s="14"/>
      <c r="K2090" s="14"/>
      <c r="L2090" s="17"/>
    </row>
    <row r="2091" customHeight="1" spans="1:12">
      <c r="A2091" s="14"/>
      <c r="B2091" s="14" t="s">
        <v>4452</v>
      </c>
      <c r="C2091" s="14" t="s">
        <v>4453</v>
      </c>
      <c r="D2091" s="13" t="s">
        <v>23</v>
      </c>
      <c r="E2091" s="14" t="s">
        <v>4449</v>
      </c>
      <c r="F2091" s="14">
        <v>3</v>
      </c>
      <c r="G2091" s="14">
        <v>65</v>
      </c>
      <c r="H2091" s="14">
        <v>25</v>
      </c>
      <c r="I2091" s="14"/>
      <c r="J2091" s="14"/>
      <c r="K2091" s="14"/>
      <c r="L2091" s="17"/>
    </row>
  </sheetData>
  <sheetProtection password="9922" sheet="1" formatCells="0" formatColumns="0" formatRows="0" insertRows="0" insertColumns="0" insertHyperlinks="0" deleteColumns="0" deleteRows="0" sort="0" autoFilter="0" pivotTables="0" objects="1"/>
  <autoFilter ref="A2:L2091">
    <extLst/>
  </autoFilter>
  <mergeCells count="5446">
    <mergeCell ref="A1:L1"/>
    <mergeCell ref="A3:A6"/>
    <mergeCell ref="A7:A9"/>
    <mergeCell ref="A10:A13"/>
    <mergeCell ref="A14:A15"/>
    <mergeCell ref="A16:A18"/>
    <mergeCell ref="A19:A22"/>
    <mergeCell ref="A23:A24"/>
    <mergeCell ref="A25:A28"/>
    <mergeCell ref="A30:A33"/>
    <mergeCell ref="A36:A37"/>
    <mergeCell ref="A38:A39"/>
    <mergeCell ref="A40:A42"/>
    <mergeCell ref="A43:A45"/>
    <mergeCell ref="A46:A47"/>
    <mergeCell ref="A48:A51"/>
    <mergeCell ref="A52:A55"/>
    <mergeCell ref="A56:A58"/>
    <mergeCell ref="A59:A62"/>
    <mergeCell ref="A63:A64"/>
    <mergeCell ref="A65:A68"/>
    <mergeCell ref="A69:A70"/>
    <mergeCell ref="A71:A74"/>
    <mergeCell ref="A75:A78"/>
    <mergeCell ref="A79:A81"/>
    <mergeCell ref="A82:A84"/>
    <mergeCell ref="A85:A88"/>
    <mergeCell ref="A90:A92"/>
    <mergeCell ref="A93:A96"/>
    <mergeCell ref="A97:A100"/>
    <mergeCell ref="A101:A104"/>
    <mergeCell ref="A105:A107"/>
    <mergeCell ref="A108:A111"/>
    <mergeCell ref="A112:A113"/>
    <mergeCell ref="A114:A115"/>
    <mergeCell ref="A116:A118"/>
    <mergeCell ref="A119:A122"/>
    <mergeCell ref="A123:A125"/>
    <mergeCell ref="A126:A128"/>
    <mergeCell ref="A129:A131"/>
    <mergeCell ref="A132:A135"/>
    <mergeCell ref="A136:A137"/>
    <mergeCell ref="A138:A140"/>
    <mergeCell ref="A141:A144"/>
    <mergeCell ref="A145:A148"/>
    <mergeCell ref="A149:A152"/>
    <mergeCell ref="A153:A155"/>
    <mergeCell ref="A156:A157"/>
    <mergeCell ref="A158:A160"/>
    <mergeCell ref="A161:A164"/>
    <mergeCell ref="A165:A166"/>
    <mergeCell ref="A167:A170"/>
    <mergeCell ref="A171:A172"/>
    <mergeCell ref="A173:A176"/>
    <mergeCell ref="A177:A180"/>
    <mergeCell ref="A181:A184"/>
    <mergeCell ref="A185:A188"/>
    <mergeCell ref="A189:A190"/>
    <mergeCell ref="A191:A192"/>
    <mergeCell ref="A193:A196"/>
    <mergeCell ref="A197:A200"/>
    <mergeCell ref="A201:A203"/>
    <mergeCell ref="A204:A205"/>
    <mergeCell ref="A206:A208"/>
    <mergeCell ref="A209:A210"/>
    <mergeCell ref="A211:A214"/>
    <mergeCell ref="A215:A217"/>
    <mergeCell ref="A218:A220"/>
    <mergeCell ref="A221:A224"/>
    <mergeCell ref="A225:A228"/>
    <mergeCell ref="A229:A232"/>
    <mergeCell ref="A233:A236"/>
    <mergeCell ref="A238:A241"/>
    <mergeCell ref="A242:A244"/>
    <mergeCell ref="A245:A248"/>
    <mergeCell ref="A249:A252"/>
    <mergeCell ref="A253:A256"/>
    <mergeCell ref="A257:A260"/>
    <mergeCell ref="A261:A263"/>
    <mergeCell ref="A264:A266"/>
    <mergeCell ref="A267:A270"/>
    <mergeCell ref="A271:A273"/>
    <mergeCell ref="A274:A277"/>
    <mergeCell ref="A278:A281"/>
    <mergeCell ref="A282:A285"/>
    <mergeCell ref="A286:A289"/>
    <mergeCell ref="A290:A293"/>
    <mergeCell ref="A295:A297"/>
    <mergeCell ref="A298:A301"/>
    <mergeCell ref="A302:A304"/>
    <mergeCell ref="A305:A308"/>
    <mergeCell ref="A309:A312"/>
    <mergeCell ref="A313:A316"/>
    <mergeCell ref="A317:A318"/>
    <mergeCell ref="A319:A321"/>
    <mergeCell ref="A322:A323"/>
    <mergeCell ref="A324:A327"/>
    <mergeCell ref="A328:A331"/>
    <mergeCell ref="A332:A335"/>
    <mergeCell ref="A336:A340"/>
    <mergeCell ref="A341:A344"/>
    <mergeCell ref="A345:A347"/>
    <mergeCell ref="A348:A350"/>
    <mergeCell ref="A351:A353"/>
    <mergeCell ref="A355:A357"/>
    <mergeCell ref="A358:A361"/>
    <mergeCell ref="A363:A366"/>
    <mergeCell ref="A367:A370"/>
    <mergeCell ref="A371:A374"/>
    <mergeCell ref="A375:A377"/>
    <mergeCell ref="A378:A379"/>
    <mergeCell ref="A380:A383"/>
    <mergeCell ref="A384:A387"/>
    <mergeCell ref="A388:A390"/>
    <mergeCell ref="A391:A393"/>
    <mergeCell ref="A394:A396"/>
    <mergeCell ref="A398:A399"/>
    <mergeCell ref="A400:A402"/>
    <mergeCell ref="A403:A405"/>
    <mergeCell ref="A406:A408"/>
    <mergeCell ref="A409:A411"/>
    <mergeCell ref="A412:A414"/>
    <mergeCell ref="A415:A418"/>
    <mergeCell ref="A419:A421"/>
    <mergeCell ref="A422:A424"/>
    <mergeCell ref="A425:A428"/>
    <mergeCell ref="A429:A431"/>
    <mergeCell ref="A432:A435"/>
    <mergeCell ref="A436:A439"/>
    <mergeCell ref="A440:A443"/>
    <mergeCell ref="A445:A448"/>
    <mergeCell ref="A449:A451"/>
    <mergeCell ref="A452:A454"/>
    <mergeCell ref="A455:A457"/>
    <mergeCell ref="A458:A460"/>
    <mergeCell ref="A461:A464"/>
    <mergeCell ref="A465:A466"/>
    <mergeCell ref="A467:A470"/>
    <mergeCell ref="A471:A472"/>
    <mergeCell ref="A473:A474"/>
    <mergeCell ref="A475:A478"/>
    <mergeCell ref="A479:A481"/>
    <mergeCell ref="A482:A483"/>
    <mergeCell ref="A484:A486"/>
    <mergeCell ref="A488:A491"/>
    <mergeCell ref="A492:A493"/>
    <mergeCell ref="A494:A497"/>
    <mergeCell ref="A498:A500"/>
    <mergeCell ref="A501:A503"/>
    <mergeCell ref="A504:A506"/>
    <mergeCell ref="A507:A510"/>
    <mergeCell ref="A511:A512"/>
    <mergeCell ref="A513:A516"/>
    <mergeCell ref="A517:A519"/>
    <mergeCell ref="A520:A523"/>
    <mergeCell ref="A524:A526"/>
    <mergeCell ref="A527:A530"/>
    <mergeCell ref="A531:A533"/>
    <mergeCell ref="A534:A537"/>
    <mergeCell ref="A538:A540"/>
    <mergeCell ref="A541:A543"/>
    <mergeCell ref="A544:A547"/>
    <mergeCell ref="A548:A551"/>
    <mergeCell ref="A552:A554"/>
    <mergeCell ref="A555:A558"/>
    <mergeCell ref="A559:A562"/>
    <mergeCell ref="A563:A566"/>
    <mergeCell ref="A567:A570"/>
    <mergeCell ref="A571:A573"/>
    <mergeCell ref="A574:A577"/>
    <mergeCell ref="A578:A581"/>
    <mergeCell ref="A582:A584"/>
    <mergeCell ref="A585:A587"/>
    <mergeCell ref="A588:A590"/>
    <mergeCell ref="A591:A593"/>
    <mergeCell ref="A594:A596"/>
    <mergeCell ref="A597:A600"/>
    <mergeCell ref="A601:A603"/>
    <mergeCell ref="A604:A606"/>
    <mergeCell ref="A607:A609"/>
    <mergeCell ref="A611:A612"/>
    <mergeCell ref="A613:A615"/>
    <mergeCell ref="A616:A617"/>
    <mergeCell ref="A618:A620"/>
    <mergeCell ref="A621:A623"/>
    <mergeCell ref="A625:A628"/>
    <mergeCell ref="A629:A632"/>
    <mergeCell ref="A633:A635"/>
    <mergeCell ref="A636:A638"/>
    <mergeCell ref="A639:A642"/>
    <mergeCell ref="A643:A645"/>
    <mergeCell ref="A646:A649"/>
    <mergeCell ref="A650:A653"/>
    <mergeCell ref="A654:A655"/>
    <mergeCell ref="A656:A657"/>
    <mergeCell ref="A658:A659"/>
    <mergeCell ref="A660:A664"/>
    <mergeCell ref="A665:A667"/>
    <mergeCell ref="A668:A671"/>
    <mergeCell ref="A672:A674"/>
    <mergeCell ref="A675:A678"/>
    <mergeCell ref="A679:A681"/>
    <mergeCell ref="A682:A684"/>
    <mergeCell ref="A685:A688"/>
    <mergeCell ref="A689:A690"/>
    <mergeCell ref="A691:A694"/>
    <mergeCell ref="A695:A697"/>
    <mergeCell ref="A698:A701"/>
    <mergeCell ref="A702:A705"/>
    <mergeCell ref="A706:A709"/>
    <mergeCell ref="A710:A712"/>
    <mergeCell ref="A714:A716"/>
    <mergeCell ref="A717:A720"/>
    <mergeCell ref="A721:A724"/>
    <mergeCell ref="A725:A727"/>
    <mergeCell ref="A728:A731"/>
    <mergeCell ref="A732:A735"/>
    <mergeCell ref="A736:A739"/>
    <mergeCell ref="A740:A743"/>
    <mergeCell ref="A744:A746"/>
    <mergeCell ref="A747:A749"/>
    <mergeCell ref="A751:A752"/>
    <mergeCell ref="A753:A755"/>
    <mergeCell ref="A756:A758"/>
    <mergeCell ref="A759:A762"/>
    <mergeCell ref="A763:A766"/>
    <mergeCell ref="A767:A768"/>
    <mergeCell ref="A769:A771"/>
    <mergeCell ref="A772:A774"/>
    <mergeCell ref="A776:A777"/>
    <mergeCell ref="A778:A780"/>
    <mergeCell ref="A781:A783"/>
    <mergeCell ref="A784:A786"/>
    <mergeCell ref="A787:A790"/>
    <mergeCell ref="A791:A794"/>
    <mergeCell ref="A795:A796"/>
    <mergeCell ref="A797:A799"/>
    <mergeCell ref="A800:A802"/>
    <mergeCell ref="A803:A805"/>
    <mergeCell ref="A806:A808"/>
    <mergeCell ref="A809:A810"/>
    <mergeCell ref="A811:A814"/>
    <mergeCell ref="A815:A818"/>
    <mergeCell ref="A819:A822"/>
    <mergeCell ref="A823:A826"/>
    <mergeCell ref="A828:A832"/>
    <mergeCell ref="A833:A835"/>
    <mergeCell ref="A837:A840"/>
    <mergeCell ref="A842:A844"/>
    <mergeCell ref="A845:A848"/>
    <mergeCell ref="A850:A852"/>
    <mergeCell ref="A853:A856"/>
    <mergeCell ref="A857:A858"/>
    <mergeCell ref="A860:A863"/>
    <mergeCell ref="A864:A866"/>
    <mergeCell ref="A867:A869"/>
    <mergeCell ref="A870:A871"/>
    <mergeCell ref="A872:A875"/>
    <mergeCell ref="A876:A879"/>
    <mergeCell ref="A880:A883"/>
    <mergeCell ref="A884:A886"/>
    <mergeCell ref="A887:A888"/>
    <mergeCell ref="A889:A892"/>
    <mergeCell ref="A893:A895"/>
    <mergeCell ref="A896:A898"/>
    <mergeCell ref="A900:A901"/>
    <mergeCell ref="A902:A904"/>
    <mergeCell ref="A905:A907"/>
    <mergeCell ref="A909:A910"/>
    <mergeCell ref="A911:A913"/>
    <mergeCell ref="A914:A915"/>
    <mergeCell ref="A916:A919"/>
    <mergeCell ref="A920:A922"/>
    <mergeCell ref="A923:A924"/>
    <mergeCell ref="A925:A926"/>
    <mergeCell ref="A928:A930"/>
    <mergeCell ref="A931:A932"/>
    <mergeCell ref="A933:A935"/>
    <mergeCell ref="A937:A941"/>
    <mergeCell ref="A942:A945"/>
    <mergeCell ref="A946:A949"/>
    <mergeCell ref="A950:A952"/>
    <mergeCell ref="A953:A956"/>
    <mergeCell ref="A957:A959"/>
    <mergeCell ref="A960:A961"/>
    <mergeCell ref="A962:A963"/>
    <mergeCell ref="A964:A967"/>
    <mergeCell ref="A968:A971"/>
    <mergeCell ref="A972:A974"/>
    <mergeCell ref="A975:A977"/>
    <mergeCell ref="A979:A982"/>
    <mergeCell ref="A984:A986"/>
    <mergeCell ref="A987:A989"/>
    <mergeCell ref="A990:A992"/>
    <mergeCell ref="A994:A996"/>
    <mergeCell ref="A998:A1001"/>
    <mergeCell ref="A1002:A1005"/>
    <mergeCell ref="A1006:A1009"/>
    <mergeCell ref="A1010:A1012"/>
    <mergeCell ref="A1013:A1016"/>
    <mergeCell ref="A1017:A1020"/>
    <mergeCell ref="A1021:A1024"/>
    <mergeCell ref="A1025:A1027"/>
    <mergeCell ref="A1028:A1030"/>
    <mergeCell ref="A1031:A1034"/>
    <mergeCell ref="A1035:A1038"/>
    <mergeCell ref="A1040:A1042"/>
    <mergeCell ref="A1044:A1047"/>
    <mergeCell ref="A1048:A1049"/>
    <mergeCell ref="A1050:A1053"/>
    <mergeCell ref="A1054:A1057"/>
    <mergeCell ref="A1058:A1060"/>
    <mergeCell ref="A1061:A1063"/>
    <mergeCell ref="A1065:A1068"/>
    <mergeCell ref="A1069:A1072"/>
    <mergeCell ref="A1074:A1077"/>
    <mergeCell ref="A1078:A1080"/>
    <mergeCell ref="A1081:A1083"/>
    <mergeCell ref="A1084:A1085"/>
    <mergeCell ref="A1086:A1088"/>
    <mergeCell ref="A1089:A1092"/>
    <mergeCell ref="A1093:A1094"/>
    <mergeCell ref="A1095:A1097"/>
    <mergeCell ref="A1098:A1101"/>
    <mergeCell ref="A1102:A1105"/>
    <mergeCell ref="A1106:A1108"/>
    <mergeCell ref="A1109:A1111"/>
    <mergeCell ref="A1113:A1116"/>
    <mergeCell ref="A1117:A1119"/>
    <mergeCell ref="A1120:A1121"/>
    <mergeCell ref="A1122:A1124"/>
    <mergeCell ref="A1125:A1127"/>
    <mergeCell ref="A1128:A1131"/>
    <mergeCell ref="A1132:A1136"/>
    <mergeCell ref="A1137:A1140"/>
    <mergeCell ref="A1141:A1144"/>
    <mergeCell ref="A1146:A1148"/>
    <mergeCell ref="A1149:A1152"/>
    <mergeCell ref="A1153:A1155"/>
    <mergeCell ref="A1156:A1159"/>
    <mergeCell ref="A1160:A1163"/>
    <mergeCell ref="A1164:A1165"/>
    <mergeCell ref="A1166:A1169"/>
    <mergeCell ref="A1170:A1173"/>
    <mergeCell ref="A1174:A1177"/>
    <mergeCell ref="A1178:A1180"/>
    <mergeCell ref="A1181:A1183"/>
    <mergeCell ref="A1184:A1186"/>
    <mergeCell ref="A1187:A1189"/>
    <mergeCell ref="A1190:A1194"/>
    <mergeCell ref="A1195:A1198"/>
    <mergeCell ref="A1199:A1202"/>
    <mergeCell ref="A1204:A1206"/>
    <mergeCell ref="A1207:A1209"/>
    <mergeCell ref="A1211:A1212"/>
    <mergeCell ref="A1213:A1216"/>
    <mergeCell ref="A1217:A1220"/>
    <mergeCell ref="A1221:A1223"/>
    <mergeCell ref="A1224:A1227"/>
    <mergeCell ref="A1228:A1230"/>
    <mergeCell ref="A1231:A1234"/>
    <mergeCell ref="A1237:A1238"/>
    <mergeCell ref="A1239:A1241"/>
    <mergeCell ref="A1242:A1245"/>
    <mergeCell ref="A1246:A1248"/>
    <mergeCell ref="A1249:A1250"/>
    <mergeCell ref="A1252:A1253"/>
    <mergeCell ref="A1254:A1257"/>
    <mergeCell ref="A1258:A1260"/>
    <mergeCell ref="A1261:A1263"/>
    <mergeCell ref="A1264:A1266"/>
    <mergeCell ref="A1267:A1270"/>
    <mergeCell ref="A1271:A1274"/>
    <mergeCell ref="A1275:A1276"/>
    <mergeCell ref="A1277:A1280"/>
    <mergeCell ref="A1281:A1283"/>
    <mergeCell ref="A1285:A1288"/>
    <mergeCell ref="A1290:A1291"/>
    <mergeCell ref="A1292:A1295"/>
    <mergeCell ref="A1297:A1299"/>
    <mergeCell ref="A1300:A1302"/>
    <mergeCell ref="A1303:A1306"/>
    <mergeCell ref="A1307:A1308"/>
    <mergeCell ref="A1309:A1312"/>
    <mergeCell ref="A1313:A1315"/>
    <mergeCell ref="A1318:A1320"/>
    <mergeCell ref="A1321:A1323"/>
    <mergeCell ref="A1325:A1327"/>
    <mergeCell ref="A1328:A1331"/>
    <mergeCell ref="A1332:A1334"/>
    <mergeCell ref="A1336:A1339"/>
    <mergeCell ref="A1341:A1345"/>
    <mergeCell ref="A1347:A1350"/>
    <mergeCell ref="A1351:A1354"/>
    <mergeCell ref="A1355:A1357"/>
    <mergeCell ref="A1358:A1360"/>
    <mergeCell ref="A1362:A1363"/>
    <mergeCell ref="A1364:A1367"/>
    <mergeCell ref="A1369:A1371"/>
    <mergeCell ref="A1372:A1373"/>
    <mergeCell ref="A1374:A1376"/>
    <mergeCell ref="A1377:A1380"/>
    <mergeCell ref="A1381:A1384"/>
    <mergeCell ref="A1385:A1386"/>
    <mergeCell ref="A1387:A1390"/>
    <mergeCell ref="A1391:A1393"/>
    <mergeCell ref="A1394:A1397"/>
    <mergeCell ref="A1398:A1400"/>
    <mergeCell ref="A1401:A1403"/>
    <mergeCell ref="A1404:A1407"/>
    <mergeCell ref="A1408:A1409"/>
    <mergeCell ref="A1410:A1413"/>
    <mergeCell ref="A1415:A1418"/>
    <mergeCell ref="A1419:A1422"/>
    <mergeCell ref="A1423:A1426"/>
    <mergeCell ref="A1427:A1430"/>
    <mergeCell ref="A1432:A1433"/>
    <mergeCell ref="A1434:A1436"/>
    <mergeCell ref="A1437:A1440"/>
    <mergeCell ref="A1441:A1444"/>
    <mergeCell ref="A1445:A1448"/>
    <mergeCell ref="A1450:A1453"/>
    <mergeCell ref="A1454:A1456"/>
    <mergeCell ref="A1457:A1459"/>
    <mergeCell ref="A1460:A1463"/>
    <mergeCell ref="A1464:A1466"/>
    <mergeCell ref="A1467:A1471"/>
    <mergeCell ref="A1472:A1475"/>
    <mergeCell ref="A1476:A1479"/>
    <mergeCell ref="A1480:A1482"/>
    <mergeCell ref="A1483:A1486"/>
    <mergeCell ref="A1487:A1490"/>
    <mergeCell ref="A1491:A1493"/>
    <mergeCell ref="A1494:A1496"/>
    <mergeCell ref="A1497:A1499"/>
    <mergeCell ref="A1500:A1502"/>
    <mergeCell ref="A1503:A1506"/>
    <mergeCell ref="A1507:A1510"/>
    <mergeCell ref="A1511:A1514"/>
    <mergeCell ref="A1515:A1517"/>
    <mergeCell ref="A1518:A1521"/>
    <mergeCell ref="A1522:A1525"/>
    <mergeCell ref="A1527:A1530"/>
    <mergeCell ref="A1531:A1533"/>
    <mergeCell ref="A1534:A1538"/>
    <mergeCell ref="A1539:A1542"/>
    <mergeCell ref="A1543:A1545"/>
    <mergeCell ref="A1546:A1547"/>
    <mergeCell ref="A1548:A1551"/>
    <mergeCell ref="A1552:A1555"/>
    <mergeCell ref="A1557:A1559"/>
    <mergeCell ref="A1560:A1562"/>
    <mergeCell ref="A1563:A1566"/>
    <mergeCell ref="A1567:A1570"/>
    <mergeCell ref="A1571:A1574"/>
    <mergeCell ref="A1575:A1578"/>
    <mergeCell ref="A1580:A1583"/>
    <mergeCell ref="A1584:A1586"/>
    <mergeCell ref="A1587:A1589"/>
    <mergeCell ref="A1590:A1592"/>
    <mergeCell ref="A1593:A1596"/>
    <mergeCell ref="A1597:A1599"/>
    <mergeCell ref="A1600:A1601"/>
    <mergeCell ref="A1602:A1606"/>
    <mergeCell ref="A1607:A1608"/>
    <mergeCell ref="A1609:A1612"/>
    <mergeCell ref="A1613:A1614"/>
    <mergeCell ref="A1615:A1618"/>
    <mergeCell ref="A1619:A1621"/>
    <mergeCell ref="A1623:A1624"/>
    <mergeCell ref="A1625:A1627"/>
    <mergeCell ref="A1628:A1630"/>
    <mergeCell ref="A1632:A1634"/>
    <mergeCell ref="A1635:A1638"/>
    <mergeCell ref="A1639:A1640"/>
    <mergeCell ref="A1642:A1645"/>
    <mergeCell ref="A1646:A1649"/>
    <mergeCell ref="A1650:A1653"/>
    <mergeCell ref="A1654:A1655"/>
    <mergeCell ref="A1656:A1659"/>
    <mergeCell ref="A1660:A1662"/>
    <mergeCell ref="A1663:A1666"/>
    <mergeCell ref="A1667:A1669"/>
    <mergeCell ref="A1670:A1672"/>
    <mergeCell ref="A1673:A1674"/>
    <mergeCell ref="A1675:A1676"/>
    <mergeCell ref="A1677:A1681"/>
    <mergeCell ref="A1683:A1685"/>
    <mergeCell ref="A1687:A1689"/>
    <mergeCell ref="A1691:A1694"/>
    <mergeCell ref="A1695:A1697"/>
    <mergeCell ref="A1698:A1700"/>
    <mergeCell ref="A1701:A1704"/>
    <mergeCell ref="A1706:A1708"/>
    <mergeCell ref="A1709:A1710"/>
    <mergeCell ref="A1711:A1712"/>
    <mergeCell ref="A1713:A1715"/>
    <mergeCell ref="A1716:A1718"/>
    <mergeCell ref="A1719:A1720"/>
    <mergeCell ref="A1721:A1724"/>
    <mergeCell ref="A1725:A1727"/>
    <mergeCell ref="A1728:A1731"/>
    <mergeCell ref="A1732:A1735"/>
    <mergeCell ref="A1737:A1740"/>
    <mergeCell ref="A1742:A1743"/>
    <mergeCell ref="A1744:A1747"/>
    <mergeCell ref="A1748:A1751"/>
    <mergeCell ref="A1754:A1757"/>
    <mergeCell ref="A1759:A1762"/>
    <mergeCell ref="A1763:A1766"/>
    <mergeCell ref="A1767:A1770"/>
    <mergeCell ref="A1771:A1773"/>
    <mergeCell ref="A1774:A1777"/>
    <mergeCell ref="A1778:A1781"/>
    <mergeCell ref="A1782:A1784"/>
    <mergeCell ref="A1785:A1786"/>
    <mergeCell ref="A1787:A1788"/>
    <mergeCell ref="A1791:A1793"/>
    <mergeCell ref="A1794:A1797"/>
    <mergeCell ref="A1798:A1801"/>
    <mergeCell ref="A1802:A1803"/>
    <mergeCell ref="A1804:A1806"/>
    <mergeCell ref="A1807:A1809"/>
    <mergeCell ref="A1811:A1813"/>
    <mergeCell ref="A1814:A1817"/>
    <mergeCell ref="A1818:A1821"/>
    <mergeCell ref="A1822:A1825"/>
    <mergeCell ref="A1826:A1828"/>
    <mergeCell ref="A1829:A1831"/>
    <mergeCell ref="A1832:A1834"/>
    <mergeCell ref="A1836:A1838"/>
    <mergeCell ref="A1839:A1841"/>
    <mergeCell ref="A1842:A1844"/>
    <mergeCell ref="A1845:A1847"/>
    <mergeCell ref="A1848:A1850"/>
    <mergeCell ref="A1851:A1854"/>
    <mergeCell ref="A1855:A1858"/>
    <mergeCell ref="A1859:A1862"/>
    <mergeCell ref="A1863:A1864"/>
    <mergeCell ref="A1865:A1868"/>
    <mergeCell ref="A1869:A1871"/>
    <mergeCell ref="A1872:A1874"/>
    <mergeCell ref="A1875:A1878"/>
    <mergeCell ref="A1879:A1881"/>
    <mergeCell ref="A1882:A1883"/>
    <mergeCell ref="A1884:A1887"/>
    <mergeCell ref="A1888:A1891"/>
    <mergeCell ref="A1892:A1894"/>
    <mergeCell ref="A1895:A1897"/>
    <mergeCell ref="A1898:A1901"/>
    <mergeCell ref="A1903:A1905"/>
    <mergeCell ref="A1908:A1909"/>
    <mergeCell ref="A1910:A1911"/>
    <mergeCell ref="A1912:A1913"/>
    <mergeCell ref="A1914:A1917"/>
    <mergeCell ref="A1918:A1920"/>
    <mergeCell ref="A1921:A1923"/>
    <mergeCell ref="A1924:A1925"/>
    <mergeCell ref="A1926:A1928"/>
    <mergeCell ref="A1929:A1930"/>
    <mergeCell ref="A1931:A1933"/>
    <mergeCell ref="A1934:A1935"/>
    <mergeCell ref="A1937:A1938"/>
    <mergeCell ref="A1939:A1941"/>
    <mergeCell ref="A1942:A1944"/>
    <mergeCell ref="A1945:A1948"/>
    <mergeCell ref="A1949:A1952"/>
    <mergeCell ref="A1953:A1955"/>
    <mergeCell ref="A1958:A1961"/>
    <mergeCell ref="A1964:A1966"/>
    <mergeCell ref="A1967:A1971"/>
    <mergeCell ref="A1974:A1976"/>
    <mergeCell ref="A1977:A1978"/>
    <mergeCell ref="A1979:A1981"/>
    <mergeCell ref="A1982:A1983"/>
    <mergeCell ref="A1984:A1986"/>
    <mergeCell ref="A1987:A1989"/>
    <mergeCell ref="A1990:A1993"/>
    <mergeCell ref="A1994:A1996"/>
    <mergeCell ref="A1997:A1998"/>
    <mergeCell ref="A1999:A2001"/>
    <mergeCell ref="A2002:A2004"/>
    <mergeCell ref="A2005:A2008"/>
    <mergeCell ref="A2009:A2010"/>
    <mergeCell ref="A2011:A2012"/>
    <mergeCell ref="A2013:A2015"/>
    <mergeCell ref="A2016:A2017"/>
    <mergeCell ref="A2018:A2022"/>
    <mergeCell ref="A2023:A2024"/>
    <mergeCell ref="A2028:A2029"/>
    <mergeCell ref="A2031:A2032"/>
    <mergeCell ref="A2034:A2037"/>
    <mergeCell ref="A2040:A2042"/>
    <mergeCell ref="A2044:A2045"/>
    <mergeCell ref="A2046:A2049"/>
    <mergeCell ref="A2050:A2053"/>
    <mergeCell ref="A2054:A2057"/>
    <mergeCell ref="A2058:A2061"/>
    <mergeCell ref="A2062:A2064"/>
    <mergeCell ref="A2065:A2068"/>
    <mergeCell ref="A2071:A2072"/>
    <mergeCell ref="A2075:A2077"/>
    <mergeCell ref="A2078:A2079"/>
    <mergeCell ref="A2080:A2082"/>
    <mergeCell ref="A2083:A2084"/>
    <mergeCell ref="A2089:A2091"/>
    <mergeCell ref="E3:E6"/>
    <mergeCell ref="E7:E9"/>
    <mergeCell ref="E10:E13"/>
    <mergeCell ref="E14:E15"/>
    <mergeCell ref="E16:E18"/>
    <mergeCell ref="E19:E22"/>
    <mergeCell ref="E23:E24"/>
    <mergeCell ref="E25:E28"/>
    <mergeCell ref="E30:E33"/>
    <mergeCell ref="E36:E37"/>
    <mergeCell ref="E38:E39"/>
    <mergeCell ref="E40:E42"/>
    <mergeCell ref="E43:E45"/>
    <mergeCell ref="E46:E47"/>
    <mergeCell ref="E48:E51"/>
    <mergeCell ref="E52:E55"/>
    <mergeCell ref="E56:E58"/>
    <mergeCell ref="E59:E62"/>
    <mergeCell ref="E63:E64"/>
    <mergeCell ref="E65:E68"/>
    <mergeCell ref="E69:E70"/>
    <mergeCell ref="E71:E74"/>
    <mergeCell ref="E75:E78"/>
    <mergeCell ref="E79:E81"/>
    <mergeCell ref="E82:E84"/>
    <mergeCell ref="E85:E88"/>
    <mergeCell ref="E90:E92"/>
    <mergeCell ref="E93:E96"/>
    <mergeCell ref="E97:E100"/>
    <mergeCell ref="E101:E104"/>
    <mergeCell ref="E105:E107"/>
    <mergeCell ref="E108:E111"/>
    <mergeCell ref="E112:E113"/>
    <mergeCell ref="E114:E115"/>
    <mergeCell ref="E116:E118"/>
    <mergeCell ref="E119:E122"/>
    <mergeCell ref="E123:E125"/>
    <mergeCell ref="E126:E128"/>
    <mergeCell ref="E129:E131"/>
    <mergeCell ref="E132:E135"/>
    <mergeCell ref="E136:E137"/>
    <mergeCell ref="E138:E140"/>
    <mergeCell ref="E141:E144"/>
    <mergeCell ref="E145:E148"/>
    <mergeCell ref="E149:E152"/>
    <mergeCell ref="E153:E155"/>
    <mergeCell ref="E156:E157"/>
    <mergeCell ref="E158:E160"/>
    <mergeCell ref="E161:E164"/>
    <mergeCell ref="E165:E166"/>
    <mergeCell ref="E167:E170"/>
    <mergeCell ref="E171:E172"/>
    <mergeCell ref="E173:E176"/>
    <mergeCell ref="E177:E180"/>
    <mergeCell ref="E181:E184"/>
    <mergeCell ref="E185:E188"/>
    <mergeCell ref="E189:E190"/>
    <mergeCell ref="E191:E192"/>
    <mergeCell ref="E193:E196"/>
    <mergeCell ref="E197:E200"/>
    <mergeCell ref="E201:E203"/>
    <mergeCell ref="E204:E205"/>
    <mergeCell ref="E206:E208"/>
    <mergeCell ref="E209:E210"/>
    <mergeCell ref="E211:E214"/>
    <mergeCell ref="E215:E217"/>
    <mergeCell ref="E218:E220"/>
    <mergeCell ref="E221:E224"/>
    <mergeCell ref="E225:E228"/>
    <mergeCell ref="E229:E232"/>
    <mergeCell ref="E233:E236"/>
    <mergeCell ref="E238:E241"/>
    <mergeCell ref="E242:E244"/>
    <mergeCell ref="E245:E248"/>
    <mergeCell ref="E249:E252"/>
    <mergeCell ref="E253:E256"/>
    <mergeCell ref="E257:E260"/>
    <mergeCell ref="E261:E263"/>
    <mergeCell ref="E264:E266"/>
    <mergeCell ref="E267:E270"/>
    <mergeCell ref="E271:E273"/>
    <mergeCell ref="E274:E277"/>
    <mergeCell ref="E278:E281"/>
    <mergeCell ref="E282:E285"/>
    <mergeCell ref="E286:E289"/>
    <mergeCell ref="E290:E293"/>
    <mergeCell ref="E295:E297"/>
    <mergeCell ref="E298:E301"/>
    <mergeCell ref="E302:E304"/>
    <mergeCell ref="E305:E308"/>
    <mergeCell ref="E309:E312"/>
    <mergeCell ref="E313:E316"/>
    <mergeCell ref="E317:E318"/>
    <mergeCell ref="E319:E321"/>
    <mergeCell ref="E322:E323"/>
    <mergeCell ref="E324:E327"/>
    <mergeCell ref="E328:E331"/>
    <mergeCell ref="E332:E335"/>
    <mergeCell ref="E336:E340"/>
    <mergeCell ref="E341:E344"/>
    <mergeCell ref="E345:E347"/>
    <mergeCell ref="E348:E350"/>
    <mergeCell ref="E351:E353"/>
    <mergeCell ref="E355:E357"/>
    <mergeCell ref="E358:E361"/>
    <mergeCell ref="E363:E366"/>
    <mergeCell ref="E367:E370"/>
    <mergeCell ref="E371:E374"/>
    <mergeCell ref="E375:E377"/>
    <mergeCell ref="E378:E379"/>
    <mergeCell ref="E380:E383"/>
    <mergeCell ref="E384:E387"/>
    <mergeCell ref="E388:E390"/>
    <mergeCell ref="E391:E393"/>
    <mergeCell ref="E394:E396"/>
    <mergeCell ref="E398:E399"/>
    <mergeCell ref="E400:E402"/>
    <mergeCell ref="E403:E405"/>
    <mergeCell ref="E406:E408"/>
    <mergeCell ref="E409:E411"/>
    <mergeCell ref="E412:E414"/>
    <mergeCell ref="E415:E418"/>
    <mergeCell ref="E419:E421"/>
    <mergeCell ref="E422:E424"/>
    <mergeCell ref="E425:E428"/>
    <mergeCell ref="E429:E431"/>
    <mergeCell ref="E432:E435"/>
    <mergeCell ref="E436:E439"/>
    <mergeCell ref="E440:E443"/>
    <mergeCell ref="E445:E448"/>
    <mergeCell ref="E449:E451"/>
    <mergeCell ref="E452:E454"/>
    <mergeCell ref="E455:E457"/>
    <mergeCell ref="E458:E460"/>
    <mergeCell ref="E461:E464"/>
    <mergeCell ref="E465:E466"/>
    <mergeCell ref="E467:E470"/>
    <mergeCell ref="E471:E472"/>
    <mergeCell ref="E473:E474"/>
    <mergeCell ref="E475:E478"/>
    <mergeCell ref="E479:E481"/>
    <mergeCell ref="E482:E483"/>
    <mergeCell ref="E484:E486"/>
    <mergeCell ref="E488:E491"/>
    <mergeCell ref="E492:E493"/>
    <mergeCell ref="E494:E497"/>
    <mergeCell ref="E498:E500"/>
    <mergeCell ref="E501:E503"/>
    <mergeCell ref="E504:E506"/>
    <mergeCell ref="E507:E510"/>
    <mergeCell ref="E511:E512"/>
    <mergeCell ref="E513:E516"/>
    <mergeCell ref="E517:E519"/>
    <mergeCell ref="E520:E523"/>
    <mergeCell ref="E524:E526"/>
    <mergeCell ref="E527:E530"/>
    <mergeCell ref="E531:E533"/>
    <mergeCell ref="E534:E537"/>
    <mergeCell ref="E538:E540"/>
    <mergeCell ref="E541:E543"/>
    <mergeCell ref="E544:E547"/>
    <mergeCell ref="E548:E551"/>
    <mergeCell ref="E552:E554"/>
    <mergeCell ref="E555:E558"/>
    <mergeCell ref="E559:E562"/>
    <mergeCell ref="E563:E566"/>
    <mergeCell ref="E567:E570"/>
    <mergeCell ref="E571:E573"/>
    <mergeCell ref="E574:E577"/>
    <mergeCell ref="E578:E581"/>
    <mergeCell ref="E582:E584"/>
    <mergeCell ref="E585:E587"/>
    <mergeCell ref="E588:E590"/>
    <mergeCell ref="E591:E593"/>
    <mergeCell ref="E594:E596"/>
    <mergeCell ref="E597:E600"/>
    <mergeCell ref="E601:E603"/>
    <mergeCell ref="E604:E606"/>
    <mergeCell ref="E607:E609"/>
    <mergeCell ref="E611:E612"/>
    <mergeCell ref="E613:E615"/>
    <mergeCell ref="E616:E617"/>
    <mergeCell ref="E618:E620"/>
    <mergeCell ref="E621:E623"/>
    <mergeCell ref="E625:E628"/>
    <mergeCell ref="E629:E632"/>
    <mergeCell ref="E633:E635"/>
    <mergeCell ref="E636:E638"/>
    <mergeCell ref="E639:E642"/>
    <mergeCell ref="E643:E645"/>
    <mergeCell ref="E646:E649"/>
    <mergeCell ref="E650:E653"/>
    <mergeCell ref="E654:E655"/>
    <mergeCell ref="E656:E657"/>
    <mergeCell ref="E658:E659"/>
    <mergeCell ref="E660:E664"/>
    <mergeCell ref="E665:E667"/>
    <mergeCell ref="E668:E671"/>
    <mergeCell ref="E672:E674"/>
    <mergeCell ref="E675:E678"/>
    <mergeCell ref="E679:E681"/>
    <mergeCell ref="E682:E684"/>
    <mergeCell ref="E685:E688"/>
    <mergeCell ref="E689:E690"/>
    <mergeCell ref="E691:E694"/>
    <mergeCell ref="E695:E697"/>
    <mergeCell ref="E698:E701"/>
    <mergeCell ref="E702:E705"/>
    <mergeCell ref="E706:E709"/>
    <mergeCell ref="E710:E712"/>
    <mergeCell ref="E714:E716"/>
    <mergeCell ref="E717:E720"/>
    <mergeCell ref="E721:E724"/>
    <mergeCell ref="E725:E727"/>
    <mergeCell ref="E728:E731"/>
    <mergeCell ref="E732:E735"/>
    <mergeCell ref="E736:E739"/>
    <mergeCell ref="E740:E743"/>
    <mergeCell ref="E744:E746"/>
    <mergeCell ref="E747:E749"/>
    <mergeCell ref="E751:E752"/>
    <mergeCell ref="E753:E755"/>
    <mergeCell ref="E756:E758"/>
    <mergeCell ref="E759:E762"/>
    <mergeCell ref="E763:E766"/>
    <mergeCell ref="E767:E768"/>
    <mergeCell ref="E769:E771"/>
    <mergeCell ref="E772:E774"/>
    <mergeCell ref="E776:E777"/>
    <mergeCell ref="E778:E780"/>
    <mergeCell ref="E781:E783"/>
    <mergeCell ref="E784:E786"/>
    <mergeCell ref="E787:E790"/>
    <mergeCell ref="E791:E794"/>
    <mergeCell ref="E795:E796"/>
    <mergeCell ref="E797:E799"/>
    <mergeCell ref="E800:E802"/>
    <mergeCell ref="E803:E805"/>
    <mergeCell ref="E806:E808"/>
    <mergeCell ref="E809:E810"/>
    <mergeCell ref="E811:E814"/>
    <mergeCell ref="E815:E818"/>
    <mergeCell ref="E819:E822"/>
    <mergeCell ref="E823:E826"/>
    <mergeCell ref="E828:E832"/>
    <mergeCell ref="E833:E835"/>
    <mergeCell ref="E837:E840"/>
    <mergeCell ref="E842:E844"/>
    <mergeCell ref="E845:E848"/>
    <mergeCell ref="E850:E852"/>
    <mergeCell ref="E853:E856"/>
    <mergeCell ref="E857:E858"/>
    <mergeCell ref="E860:E863"/>
    <mergeCell ref="E864:E866"/>
    <mergeCell ref="E867:E869"/>
    <mergeCell ref="E870:E871"/>
    <mergeCell ref="E872:E875"/>
    <mergeCell ref="E876:E879"/>
    <mergeCell ref="E880:E883"/>
    <mergeCell ref="E884:E886"/>
    <mergeCell ref="E887:E888"/>
    <mergeCell ref="E889:E892"/>
    <mergeCell ref="E893:E895"/>
    <mergeCell ref="E896:E898"/>
    <mergeCell ref="E900:E901"/>
    <mergeCell ref="E902:E904"/>
    <mergeCell ref="E905:E907"/>
    <mergeCell ref="E909:E910"/>
    <mergeCell ref="E911:E913"/>
    <mergeCell ref="E914:E915"/>
    <mergeCell ref="E916:E919"/>
    <mergeCell ref="E920:E922"/>
    <mergeCell ref="E923:E924"/>
    <mergeCell ref="E925:E926"/>
    <mergeCell ref="E928:E930"/>
    <mergeCell ref="E931:E932"/>
    <mergeCell ref="E933:E935"/>
    <mergeCell ref="E937:E941"/>
    <mergeCell ref="E942:E945"/>
    <mergeCell ref="E946:E949"/>
    <mergeCell ref="E950:E952"/>
    <mergeCell ref="E953:E956"/>
    <mergeCell ref="E957:E959"/>
    <mergeCell ref="E960:E961"/>
    <mergeCell ref="E962:E963"/>
    <mergeCell ref="E964:E967"/>
    <mergeCell ref="E968:E971"/>
    <mergeCell ref="E972:E974"/>
    <mergeCell ref="E975:E977"/>
    <mergeCell ref="E979:E982"/>
    <mergeCell ref="E984:E986"/>
    <mergeCell ref="E987:E989"/>
    <mergeCell ref="E990:E992"/>
    <mergeCell ref="E994:E996"/>
    <mergeCell ref="E998:E1001"/>
    <mergeCell ref="E1002:E1005"/>
    <mergeCell ref="E1006:E1009"/>
    <mergeCell ref="E1010:E1012"/>
    <mergeCell ref="E1013:E1016"/>
    <mergeCell ref="E1017:E1020"/>
    <mergeCell ref="E1021:E1024"/>
    <mergeCell ref="E1025:E1027"/>
    <mergeCell ref="E1028:E1030"/>
    <mergeCell ref="E1031:E1034"/>
    <mergeCell ref="E1035:E1038"/>
    <mergeCell ref="E1040:E1042"/>
    <mergeCell ref="E1044:E1047"/>
    <mergeCell ref="E1048:E1049"/>
    <mergeCell ref="E1050:E1053"/>
    <mergeCell ref="E1054:E1057"/>
    <mergeCell ref="E1058:E1060"/>
    <mergeCell ref="E1061:E1063"/>
    <mergeCell ref="E1065:E1068"/>
    <mergeCell ref="E1069:E1072"/>
    <mergeCell ref="E1074:E1077"/>
    <mergeCell ref="E1078:E1080"/>
    <mergeCell ref="E1081:E1083"/>
    <mergeCell ref="E1084:E1085"/>
    <mergeCell ref="E1086:E1088"/>
    <mergeCell ref="E1089:E1092"/>
    <mergeCell ref="E1093:E1094"/>
    <mergeCell ref="E1095:E1097"/>
    <mergeCell ref="E1098:E1101"/>
    <mergeCell ref="E1102:E1105"/>
    <mergeCell ref="E1106:E1108"/>
    <mergeCell ref="E1109:E1111"/>
    <mergeCell ref="E1113:E1116"/>
    <mergeCell ref="E1117:E1119"/>
    <mergeCell ref="E1120:E1121"/>
    <mergeCell ref="E1122:E1124"/>
    <mergeCell ref="E1125:E1127"/>
    <mergeCell ref="E1128:E1131"/>
    <mergeCell ref="E1132:E1136"/>
    <mergeCell ref="E1137:E1140"/>
    <mergeCell ref="E1141:E1144"/>
    <mergeCell ref="E1146:E1148"/>
    <mergeCell ref="E1149:E1152"/>
    <mergeCell ref="E1153:E1155"/>
    <mergeCell ref="E1156:E1159"/>
    <mergeCell ref="E1160:E1163"/>
    <mergeCell ref="E1164:E1165"/>
    <mergeCell ref="E1166:E1169"/>
    <mergeCell ref="E1170:E1173"/>
    <mergeCell ref="E1174:E1177"/>
    <mergeCell ref="E1178:E1180"/>
    <mergeCell ref="E1181:E1183"/>
    <mergeCell ref="E1184:E1186"/>
    <mergeCell ref="E1187:E1189"/>
    <mergeCell ref="E1190:E1194"/>
    <mergeCell ref="E1195:E1198"/>
    <mergeCell ref="E1199:E1202"/>
    <mergeCell ref="E1204:E1206"/>
    <mergeCell ref="E1207:E1209"/>
    <mergeCell ref="E1211:E1212"/>
    <mergeCell ref="E1213:E1216"/>
    <mergeCell ref="E1217:E1220"/>
    <mergeCell ref="E1221:E1223"/>
    <mergeCell ref="E1224:E1227"/>
    <mergeCell ref="E1228:E1230"/>
    <mergeCell ref="E1231:E1234"/>
    <mergeCell ref="E1237:E1238"/>
    <mergeCell ref="E1239:E1241"/>
    <mergeCell ref="E1242:E1245"/>
    <mergeCell ref="E1246:E1248"/>
    <mergeCell ref="E1249:E1250"/>
    <mergeCell ref="E1252:E1253"/>
    <mergeCell ref="E1254:E1257"/>
    <mergeCell ref="E1258:E1260"/>
    <mergeCell ref="E1261:E1263"/>
    <mergeCell ref="E1264:E1266"/>
    <mergeCell ref="E1267:E1270"/>
    <mergeCell ref="E1271:E1274"/>
    <mergeCell ref="E1275:E1276"/>
    <mergeCell ref="E1277:E1280"/>
    <mergeCell ref="E1281:E1283"/>
    <mergeCell ref="E1285:E1288"/>
    <mergeCell ref="E1290:E1291"/>
    <mergeCell ref="E1292:E1295"/>
    <mergeCell ref="E1297:E1299"/>
    <mergeCell ref="E1300:E1302"/>
    <mergeCell ref="E1303:E1306"/>
    <mergeCell ref="E1307:E1308"/>
    <mergeCell ref="E1309:E1312"/>
    <mergeCell ref="E1313:E1315"/>
    <mergeCell ref="E1318:E1320"/>
    <mergeCell ref="E1321:E1323"/>
    <mergeCell ref="E1325:E1327"/>
    <mergeCell ref="E1328:E1331"/>
    <mergeCell ref="E1332:E1334"/>
    <mergeCell ref="E1336:E1339"/>
    <mergeCell ref="E1341:E1345"/>
    <mergeCell ref="E1347:E1350"/>
    <mergeCell ref="E1351:E1354"/>
    <mergeCell ref="E1355:E1357"/>
    <mergeCell ref="E1358:E1360"/>
    <mergeCell ref="E1362:E1363"/>
    <mergeCell ref="E1364:E1367"/>
    <mergeCell ref="E1369:E1371"/>
    <mergeCell ref="E1372:E1373"/>
    <mergeCell ref="E1374:E1376"/>
    <mergeCell ref="E1377:E1380"/>
    <mergeCell ref="E1381:E1384"/>
    <mergeCell ref="E1385:E1386"/>
    <mergeCell ref="E1387:E1390"/>
    <mergeCell ref="E1391:E1393"/>
    <mergeCell ref="E1394:E1397"/>
    <mergeCell ref="E1398:E1400"/>
    <mergeCell ref="E1401:E1403"/>
    <mergeCell ref="E1404:E1407"/>
    <mergeCell ref="E1408:E1409"/>
    <mergeCell ref="E1410:E1413"/>
    <mergeCell ref="E1415:E1418"/>
    <mergeCell ref="E1419:E1422"/>
    <mergeCell ref="E1423:E1426"/>
    <mergeCell ref="E1427:E1430"/>
    <mergeCell ref="E1432:E1433"/>
    <mergeCell ref="E1434:E1436"/>
    <mergeCell ref="E1437:E1440"/>
    <mergeCell ref="E1441:E1444"/>
    <mergeCell ref="E1445:E1448"/>
    <mergeCell ref="E1450:E1453"/>
    <mergeCell ref="E1454:E1456"/>
    <mergeCell ref="E1457:E1459"/>
    <mergeCell ref="E1460:E1463"/>
    <mergeCell ref="E1464:E1466"/>
    <mergeCell ref="E1467:E1471"/>
    <mergeCell ref="E1472:E1475"/>
    <mergeCell ref="E1476:E1479"/>
    <mergeCell ref="E1480:E1482"/>
    <mergeCell ref="E1483:E1486"/>
    <mergeCell ref="E1487:E1490"/>
    <mergeCell ref="E1491:E1493"/>
    <mergeCell ref="E1494:E1496"/>
    <mergeCell ref="E1497:E1499"/>
    <mergeCell ref="E1500:E1502"/>
    <mergeCell ref="E1503:E1506"/>
    <mergeCell ref="E1507:E1510"/>
    <mergeCell ref="E1511:E1514"/>
    <mergeCell ref="E1515:E1517"/>
    <mergeCell ref="E1518:E1521"/>
    <mergeCell ref="E1522:E1525"/>
    <mergeCell ref="E1527:E1530"/>
    <mergeCell ref="E1531:E1533"/>
    <mergeCell ref="E1534:E1538"/>
    <mergeCell ref="E1539:E1542"/>
    <mergeCell ref="E1543:E1545"/>
    <mergeCell ref="E1546:E1547"/>
    <mergeCell ref="E1548:E1551"/>
    <mergeCell ref="E1552:E1555"/>
    <mergeCell ref="E1557:E1559"/>
    <mergeCell ref="E1560:E1562"/>
    <mergeCell ref="E1563:E1566"/>
    <mergeCell ref="E1567:E1570"/>
    <mergeCell ref="E1571:E1574"/>
    <mergeCell ref="E1575:E1578"/>
    <mergeCell ref="E1580:E1583"/>
    <mergeCell ref="E1584:E1586"/>
    <mergeCell ref="E1587:E1589"/>
    <mergeCell ref="E1590:E1592"/>
    <mergeCell ref="E1593:E1596"/>
    <mergeCell ref="E1597:E1599"/>
    <mergeCell ref="E1600:E1601"/>
    <mergeCell ref="E1602:E1606"/>
    <mergeCell ref="E1607:E1608"/>
    <mergeCell ref="E1609:E1612"/>
    <mergeCell ref="E1613:E1614"/>
    <mergeCell ref="E1615:E1618"/>
    <mergeCell ref="E1619:E1621"/>
    <mergeCell ref="E1623:E1624"/>
    <mergeCell ref="E1625:E1627"/>
    <mergeCell ref="E1628:E1630"/>
    <mergeCell ref="E1632:E1634"/>
    <mergeCell ref="E1635:E1638"/>
    <mergeCell ref="E1639:E1640"/>
    <mergeCell ref="E1642:E1645"/>
    <mergeCell ref="E1646:E1649"/>
    <mergeCell ref="E1650:E1653"/>
    <mergeCell ref="E1654:E1655"/>
    <mergeCell ref="E1656:E1659"/>
    <mergeCell ref="E1660:E1662"/>
    <mergeCell ref="E1663:E1666"/>
    <mergeCell ref="E1667:E1669"/>
    <mergeCell ref="E1670:E1672"/>
    <mergeCell ref="E1673:E1674"/>
    <mergeCell ref="E1675:E1676"/>
    <mergeCell ref="E1677:E1681"/>
    <mergeCell ref="E1683:E1685"/>
    <mergeCell ref="E1687:E1689"/>
    <mergeCell ref="E1691:E1694"/>
    <mergeCell ref="E1695:E1697"/>
    <mergeCell ref="E1698:E1700"/>
    <mergeCell ref="E1701:E1704"/>
    <mergeCell ref="E1706:E1708"/>
    <mergeCell ref="E1709:E1710"/>
    <mergeCell ref="E1711:E1712"/>
    <mergeCell ref="E1713:E1715"/>
    <mergeCell ref="E1716:E1718"/>
    <mergeCell ref="E1719:E1720"/>
    <mergeCell ref="E1721:E1724"/>
    <mergeCell ref="E1725:E1727"/>
    <mergeCell ref="E1728:E1731"/>
    <mergeCell ref="E1732:E1735"/>
    <mergeCell ref="E1737:E1740"/>
    <mergeCell ref="E1742:E1743"/>
    <mergeCell ref="E1744:E1747"/>
    <mergeCell ref="E1748:E1751"/>
    <mergeCell ref="E1754:E1757"/>
    <mergeCell ref="E1759:E1762"/>
    <mergeCell ref="E1763:E1766"/>
    <mergeCell ref="E1767:E1770"/>
    <mergeCell ref="E1771:E1773"/>
    <mergeCell ref="E1774:E1777"/>
    <mergeCell ref="E1778:E1781"/>
    <mergeCell ref="E1782:E1784"/>
    <mergeCell ref="E1785:E1786"/>
    <mergeCell ref="E1787:E1788"/>
    <mergeCell ref="E1791:E1793"/>
    <mergeCell ref="E1794:E1797"/>
    <mergeCell ref="E1798:E1801"/>
    <mergeCell ref="E1802:E1803"/>
    <mergeCell ref="E1804:E1806"/>
    <mergeCell ref="E1807:E1809"/>
    <mergeCell ref="E1811:E1813"/>
    <mergeCell ref="E1814:E1817"/>
    <mergeCell ref="E1818:E1821"/>
    <mergeCell ref="E1822:E1825"/>
    <mergeCell ref="E1826:E1828"/>
    <mergeCell ref="E1829:E1831"/>
    <mergeCell ref="E1832:E1834"/>
    <mergeCell ref="E1836:E1838"/>
    <mergeCell ref="E1839:E1841"/>
    <mergeCell ref="E1842:E1844"/>
    <mergeCell ref="E1845:E1847"/>
    <mergeCell ref="E1848:E1850"/>
    <mergeCell ref="E1851:E1854"/>
    <mergeCell ref="E1855:E1858"/>
    <mergeCell ref="E1859:E1862"/>
    <mergeCell ref="E1863:E1864"/>
    <mergeCell ref="E1865:E1868"/>
    <mergeCell ref="E1869:E1871"/>
    <mergeCell ref="E1872:E1874"/>
    <mergeCell ref="E1875:E1878"/>
    <mergeCell ref="E1879:E1881"/>
    <mergeCell ref="E1882:E1883"/>
    <mergeCell ref="E1884:E1887"/>
    <mergeCell ref="E1888:E1891"/>
    <mergeCell ref="E1892:E1894"/>
    <mergeCell ref="E1895:E1897"/>
    <mergeCell ref="E1898:E1901"/>
    <mergeCell ref="E1903:E1905"/>
    <mergeCell ref="E1908:E1909"/>
    <mergeCell ref="E1910:E1911"/>
    <mergeCell ref="E1912:E1913"/>
    <mergeCell ref="E1914:E1917"/>
    <mergeCell ref="E1918:E1920"/>
    <mergeCell ref="E1921:E1923"/>
    <mergeCell ref="E1924:E1925"/>
    <mergeCell ref="E1926:E1928"/>
    <mergeCell ref="E1929:E1930"/>
    <mergeCell ref="E1931:E1933"/>
    <mergeCell ref="E1934:E1935"/>
    <mergeCell ref="E1937:E1938"/>
    <mergeCell ref="E1939:E1941"/>
    <mergeCell ref="E1942:E1944"/>
    <mergeCell ref="E1945:E1948"/>
    <mergeCell ref="E1949:E1952"/>
    <mergeCell ref="E1953:E1955"/>
    <mergeCell ref="E1958:E1961"/>
    <mergeCell ref="E1964:E1966"/>
    <mergeCell ref="E1967:E1971"/>
    <mergeCell ref="E1974:E1976"/>
    <mergeCell ref="E1977:E1978"/>
    <mergeCell ref="E1979:E1981"/>
    <mergeCell ref="E1982:E1983"/>
    <mergeCell ref="E1984:E1986"/>
    <mergeCell ref="E1987:E1989"/>
    <mergeCell ref="E1990:E1993"/>
    <mergeCell ref="E1994:E1996"/>
    <mergeCell ref="E1997:E1998"/>
    <mergeCell ref="E1999:E2001"/>
    <mergeCell ref="E2002:E2004"/>
    <mergeCell ref="E2005:E2008"/>
    <mergeCell ref="E2009:E2010"/>
    <mergeCell ref="E2011:E2012"/>
    <mergeCell ref="E2013:E2015"/>
    <mergeCell ref="E2016:E2017"/>
    <mergeCell ref="E2018:E2022"/>
    <mergeCell ref="E2023:E2024"/>
    <mergeCell ref="E2028:E2029"/>
    <mergeCell ref="E2031:E2032"/>
    <mergeCell ref="E2034:E2037"/>
    <mergeCell ref="E2040:E2042"/>
    <mergeCell ref="E2044:E2045"/>
    <mergeCell ref="E2046:E2049"/>
    <mergeCell ref="E2050:E2053"/>
    <mergeCell ref="E2054:E2057"/>
    <mergeCell ref="E2058:E2061"/>
    <mergeCell ref="E2062:E2064"/>
    <mergeCell ref="E2065:E2068"/>
    <mergeCell ref="E2071:E2072"/>
    <mergeCell ref="E2075:E2077"/>
    <mergeCell ref="E2078:E2079"/>
    <mergeCell ref="E2080:E2082"/>
    <mergeCell ref="E2083:E2084"/>
    <mergeCell ref="E2089:E2091"/>
    <mergeCell ref="F3:F6"/>
    <mergeCell ref="F7:F9"/>
    <mergeCell ref="F10:F13"/>
    <mergeCell ref="F14:F15"/>
    <mergeCell ref="F16:F18"/>
    <mergeCell ref="F19:F22"/>
    <mergeCell ref="F23:F24"/>
    <mergeCell ref="F25:F28"/>
    <mergeCell ref="F30:F33"/>
    <mergeCell ref="F36:F37"/>
    <mergeCell ref="F38:F39"/>
    <mergeCell ref="F40:F42"/>
    <mergeCell ref="F43:F45"/>
    <mergeCell ref="F46:F47"/>
    <mergeCell ref="F48:F51"/>
    <mergeCell ref="F52:F55"/>
    <mergeCell ref="F56:F58"/>
    <mergeCell ref="F59:F62"/>
    <mergeCell ref="F63:F64"/>
    <mergeCell ref="F65:F68"/>
    <mergeCell ref="F69:F70"/>
    <mergeCell ref="F71:F74"/>
    <mergeCell ref="F75:F78"/>
    <mergeCell ref="F79:F81"/>
    <mergeCell ref="F82:F84"/>
    <mergeCell ref="F85:F88"/>
    <mergeCell ref="F90:F92"/>
    <mergeCell ref="F93:F96"/>
    <mergeCell ref="F97:F100"/>
    <mergeCell ref="F101:F104"/>
    <mergeCell ref="F105:F107"/>
    <mergeCell ref="F108:F111"/>
    <mergeCell ref="F112:F113"/>
    <mergeCell ref="F114:F115"/>
    <mergeCell ref="F116:F118"/>
    <mergeCell ref="F119:F122"/>
    <mergeCell ref="F123:F125"/>
    <mergeCell ref="F126:F128"/>
    <mergeCell ref="F129:F131"/>
    <mergeCell ref="F132:F135"/>
    <mergeCell ref="F136:F137"/>
    <mergeCell ref="F138:F140"/>
    <mergeCell ref="F141:F144"/>
    <mergeCell ref="F145:F148"/>
    <mergeCell ref="F149:F152"/>
    <mergeCell ref="F153:F155"/>
    <mergeCell ref="F156:F157"/>
    <mergeCell ref="F158:F160"/>
    <mergeCell ref="F161:F164"/>
    <mergeCell ref="F165:F166"/>
    <mergeCell ref="F167:F170"/>
    <mergeCell ref="F171:F172"/>
    <mergeCell ref="F173:F176"/>
    <mergeCell ref="F177:F180"/>
    <mergeCell ref="F181:F184"/>
    <mergeCell ref="F185:F188"/>
    <mergeCell ref="F189:F190"/>
    <mergeCell ref="F191:F192"/>
    <mergeCell ref="F193:F196"/>
    <mergeCell ref="F197:F200"/>
    <mergeCell ref="F201:F203"/>
    <mergeCell ref="F204:F205"/>
    <mergeCell ref="F206:F208"/>
    <mergeCell ref="F209:F210"/>
    <mergeCell ref="F211:F214"/>
    <mergeCell ref="F215:F217"/>
    <mergeCell ref="F218:F220"/>
    <mergeCell ref="F221:F224"/>
    <mergeCell ref="F225:F228"/>
    <mergeCell ref="F229:F232"/>
    <mergeCell ref="F233:F236"/>
    <mergeCell ref="F238:F241"/>
    <mergeCell ref="F242:F244"/>
    <mergeCell ref="F245:F248"/>
    <mergeCell ref="F249:F252"/>
    <mergeCell ref="F253:F256"/>
    <mergeCell ref="F257:F260"/>
    <mergeCell ref="F261:F263"/>
    <mergeCell ref="F264:F266"/>
    <mergeCell ref="F267:F270"/>
    <mergeCell ref="F271:F273"/>
    <mergeCell ref="F274:F277"/>
    <mergeCell ref="F278:F281"/>
    <mergeCell ref="F282:F285"/>
    <mergeCell ref="F286:F289"/>
    <mergeCell ref="F290:F293"/>
    <mergeCell ref="F295:F297"/>
    <mergeCell ref="F298:F301"/>
    <mergeCell ref="F302:F304"/>
    <mergeCell ref="F305:F308"/>
    <mergeCell ref="F309:F312"/>
    <mergeCell ref="F313:F316"/>
    <mergeCell ref="F317:F318"/>
    <mergeCell ref="F319:F321"/>
    <mergeCell ref="F322:F323"/>
    <mergeCell ref="F324:F327"/>
    <mergeCell ref="F328:F331"/>
    <mergeCell ref="F332:F335"/>
    <mergeCell ref="F336:F340"/>
    <mergeCell ref="F341:F344"/>
    <mergeCell ref="F345:F347"/>
    <mergeCell ref="F348:F350"/>
    <mergeCell ref="F351:F353"/>
    <mergeCell ref="F355:F357"/>
    <mergeCell ref="F358:F361"/>
    <mergeCell ref="F363:F366"/>
    <mergeCell ref="F367:F370"/>
    <mergeCell ref="F371:F374"/>
    <mergeCell ref="F375:F377"/>
    <mergeCell ref="F378:F379"/>
    <mergeCell ref="F380:F383"/>
    <mergeCell ref="F384:F387"/>
    <mergeCell ref="F388:F390"/>
    <mergeCell ref="F391:F393"/>
    <mergeCell ref="F394:F396"/>
    <mergeCell ref="F398:F399"/>
    <mergeCell ref="F400:F402"/>
    <mergeCell ref="F403:F405"/>
    <mergeCell ref="F406:F408"/>
    <mergeCell ref="F409:F411"/>
    <mergeCell ref="F412:F414"/>
    <mergeCell ref="F415:F418"/>
    <mergeCell ref="F419:F421"/>
    <mergeCell ref="F422:F424"/>
    <mergeCell ref="F425:F428"/>
    <mergeCell ref="F429:F431"/>
    <mergeCell ref="F432:F435"/>
    <mergeCell ref="F436:F439"/>
    <mergeCell ref="F440:F443"/>
    <mergeCell ref="F445:F448"/>
    <mergeCell ref="F449:F451"/>
    <mergeCell ref="F452:F454"/>
    <mergeCell ref="F455:F457"/>
    <mergeCell ref="F458:F460"/>
    <mergeCell ref="F461:F464"/>
    <mergeCell ref="F465:F466"/>
    <mergeCell ref="F467:F470"/>
    <mergeCell ref="F471:F472"/>
    <mergeCell ref="F473:F474"/>
    <mergeCell ref="F475:F478"/>
    <mergeCell ref="F479:F481"/>
    <mergeCell ref="F482:F483"/>
    <mergeCell ref="F484:F486"/>
    <mergeCell ref="F488:F491"/>
    <mergeCell ref="F492:F493"/>
    <mergeCell ref="F494:F497"/>
    <mergeCell ref="F498:F500"/>
    <mergeCell ref="F501:F503"/>
    <mergeCell ref="F504:F506"/>
    <mergeCell ref="F507:F510"/>
    <mergeCell ref="F511:F512"/>
    <mergeCell ref="F513:F516"/>
    <mergeCell ref="F517:F519"/>
    <mergeCell ref="F520:F523"/>
    <mergeCell ref="F524:F526"/>
    <mergeCell ref="F527:F530"/>
    <mergeCell ref="F531:F533"/>
    <mergeCell ref="F534:F537"/>
    <mergeCell ref="F538:F540"/>
    <mergeCell ref="F541:F543"/>
    <mergeCell ref="F544:F547"/>
    <mergeCell ref="F548:F551"/>
    <mergeCell ref="F552:F554"/>
    <mergeCell ref="F555:F558"/>
    <mergeCell ref="F559:F562"/>
    <mergeCell ref="F563:F566"/>
    <mergeCell ref="F567:F570"/>
    <mergeCell ref="F571:F573"/>
    <mergeCell ref="F574:F577"/>
    <mergeCell ref="F578:F581"/>
    <mergeCell ref="F582:F584"/>
    <mergeCell ref="F585:F587"/>
    <mergeCell ref="F588:F590"/>
    <mergeCell ref="F591:F593"/>
    <mergeCell ref="F594:F596"/>
    <mergeCell ref="F597:F600"/>
    <mergeCell ref="F601:F603"/>
    <mergeCell ref="F604:F606"/>
    <mergeCell ref="F607:F609"/>
    <mergeCell ref="F611:F612"/>
    <mergeCell ref="F613:F615"/>
    <mergeCell ref="F616:F617"/>
    <mergeCell ref="F618:F620"/>
    <mergeCell ref="F621:F623"/>
    <mergeCell ref="F625:F628"/>
    <mergeCell ref="F629:F632"/>
    <mergeCell ref="F633:F635"/>
    <mergeCell ref="F636:F638"/>
    <mergeCell ref="F639:F642"/>
    <mergeCell ref="F643:F645"/>
    <mergeCell ref="F646:F649"/>
    <mergeCell ref="F650:F653"/>
    <mergeCell ref="F654:F655"/>
    <mergeCell ref="F656:F657"/>
    <mergeCell ref="F658:F659"/>
    <mergeCell ref="F660:F664"/>
    <mergeCell ref="F665:F667"/>
    <mergeCell ref="F668:F671"/>
    <mergeCell ref="F672:F674"/>
    <mergeCell ref="F675:F678"/>
    <mergeCell ref="F679:F681"/>
    <mergeCell ref="F682:F684"/>
    <mergeCell ref="F685:F688"/>
    <mergeCell ref="F689:F690"/>
    <mergeCell ref="F691:F694"/>
    <mergeCell ref="F695:F697"/>
    <mergeCell ref="F698:F701"/>
    <mergeCell ref="F702:F705"/>
    <mergeCell ref="F706:F709"/>
    <mergeCell ref="F710:F712"/>
    <mergeCell ref="F714:F716"/>
    <mergeCell ref="F717:F720"/>
    <mergeCell ref="F721:F724"/>
    <mergeCell ref="F725:F727"/>
    <mergeCell ref="F728:F731"/>
    <mergeCell ref="F732:F735"/>
    <mergeCell ref="F736:F739"/>
    <mergeCell ref="F740:F743"/>
    <mergeCell ref="F744:F746"/>
    <mergeCell ref="F747:F749"/>
    <mergeCell ref="F751:F752"/>
    <mergeCell ref="F753:F755"/>
    <mergeCell ref="F756:F758"/>
    <mergeCell ref="F759:F762"/>
    <mergeCell ref="F763:F766"/>
    <mergeCell ref="F767:F768"/>
    <mergeCell ref="F769:F771"/>
    <mergeCell ref="F772:F774"/>
    <mergeCell ref="F776:F777"/>
    <mergeCell ref="F778:F780"/>
    <mergeCell ref="F781:F783"/>
    <mergeCell ref="F784:F786"/>
    <mergeCell ref="F787:F790"/>
    <mergeCell ref="F791:F794"/>
    <mergeCell ref="F795:F796"/>
    <mergeCell ref="F797:F799"/>
    <mergeCell ref="F800:F802"/>
    <mergeCell ref="F803:F805"/>
    <mergeCell ref="F806:F808"/>
    <mergeCell ref="F809:F810"/>
    <mergeCell ref="F811:F814"/>
    <mergeCell ref="F815:F818"/>
    <mergeCell ref="F819:F822"/>
    <mergeCell ref="F823:F826"/>
    <mergeCell ref="F828:F832"/>
    <mergeCell ref="F833:F835"/>
    <mergeCell ref="F837:F840"/>
    <mergeCell ref="F842:F844"/>
    <mergeCell ref="F845:F848"/>
    <mergeCell ref="F850:F852"/>
    <mergeCell ref="F853:F856"/>
    <mergeCell ref="F857:F858"/>
    <mergeCell ref="F860:F863"/>
    <mergeCell ref="F864:F866"/>
    <mergeCell ref="F867:F869"/>
    <mergeCell ref="F870:F871"/>
    <mergeCell ref="F872:F875"/>
    <mergeCell ref="F876:F879"/>
    <mergeCell ref="F880:F883"/>
    <mergeCell ref="F884:F886"/>
    <mergeCell ref="F887:F888"/>
    <mergeCell ref="F889:F892"/>
    <mergeCell ref="F893:F895"/>
    <mergeCell ref="F896:F898"/>
    <mergeCell ref="F900:F901"/>
    <mergeCell ref="F902:F904"/>
    <mergeCell ref="F905:F907"/>
    <mergeCell ref="F909:F910"/>
    <mergeCell ref="F911:F913"/>
    <mergeCell ref="F914:F915"/>
    <mergeCell ref="F916:F919"/>
    <mergeCell ref="F920:F922"/>
    <mergeCell ref="F923:F924"/>
    <mergeCell ref="F925:F926"/>
    <mergeCell ref="F928:F930"/>
    <mergeCell ref="F931:F932"/>
    <mergeCell ref="F933:F935"/>
    <mergeCell ref="F937:F941"/>
    <mergeCell ref="F942:F945"/>
    <mergeCell ref="F946:F949"/>
    <mergeCell ref="F950:F952"/>
    <mergeCell ref="F953:F956"/>
    <mergeCell ref="F957:F959"/>
    <mergeCell ref="F960:F961"/>
    <mergeCell ref="F962:F963"/>
    <mergeCell ref="F964:F967"/>
    <mergeCell ref="F968:F971"/>
    <mergeCell ref="F972:F974"/>
    <mergeCell ref="F975:F977"/>
    <mergeCell ref="F979:F982"/>
    <mergeCell ref="F984:F986"/>
    <mergeCell ref="F987:F989"/>
    <mergeCell ref="F990:F992"/>
    <mergeCell ref="F994:F996"/>
    <mergeCell ref="F998:F1001"/>
    <mergeCell ref="F1002:F1005"/>
    <mergeCell ref="F1006:F1009"/>
    <mergeCell ref="F1010:F1012"/>
    <mergeCell ref="F1013:F1016"/>
    <mergeCell ref="F1017:F1020"/>
    <mergeCell ref="F1021:F1024"/>
    <mergeCell ref="F1025:F1027"/>
    <mergeCell ref="F1028:F1030"/>
    <mergeCell ref="F1031:F1034"/>
    <mergeCell ref="F1035:F1038"/>
    <mergeCell ref="F1040:F1042"/>
    <mergeCell ref="F1044:F1047"/>
    <mergeCell ref="F1048:F1049"/>
    <mergeCell ref="F1050:F1053"/>
    <mergeCell ref="F1054:F1057"/>
    <mergeCell ref="F1058:F1060"/>
    <mergeCell ref="F1061:F1063"/>
    <mergeCell ref="F1065:F1068"/>
    <mergeCell ref="F1069:F1072"/>
    <mergeCell ref="F1074:F1077"/>
    <mergeCell ref="F1078:F1080"/>
    <mergeCell ref="F1081:F1083"/>
    <mergeCell ref="F1084:F1085"/>
    <mergeCell ref="F1086:F1088"/>
    <mergeCell ref="F1089:F1092"/>
    <mergeCell ref="F1093:F1094"/>
    <mergeCell ref="F1095:F1097"/>
    <mergeCell ref="F1098:F1101"/>
    <mergeCell ref="F1102:F1105"/>
    <mergeCell ref="F1106:F1108"/>
    <mergeCell ref="F1109:F1111"/>
    <mergeCell ref="F1113:F1116"/>
    <mergeCell ref="F1117:F1119"/>
    <mergeCell ref="F1120:F1121"/>
    <mergeCell ref="F1122:F1124"/>
    <mergeCell ref="F1125:F1127"/>
    <mergeCell ref="F1128:F1131"/>
    <mergeCell ref="F1132:F1136"/>
    <mergeCell ref="F1137:F1140"/>
    <mergeCell ref="F1141:F1144"/>
    <mergeCell ref="F1146:F1148"/>
    <mergeCell ref="F1149:F1152"/>
    <mergeCell ref="F1153:F1155"/>
    <mergeCell ref="F1156:F1159"/>
    <mergeCell ref="F1160:F1163"/>
    <mergeCell ref="F1164:F1165"/>
    <mergeCell ref="F1166:F1169"/>
    <mergeCell ref="F1170:F1173"/>
    <mergeCell ref="F1174:F1177"/>
    <mergeCell ref="F1178:F1180"/>
    <mergeCell ref="F1181:F1183"/>
    <mergeCell ref="F1184:F1186"/>
    <mergeCell ref="F1187:F1189"/>
    <mergeCell ref="F1190:F1194"/>
    <mergeCell ref="F1195:F1198"/>
    <mergeCell ref="F1199:F1202"/>
    <mergeCell ref="F1204:F1206"/>
    <mergeCell ref="F1207:F1209"/>
    <mergeCell ref="F1211:F1212"/>
    <mergeCell ref="F1213:F1216"/>
    <mergeCell ref="F1217:F1220"/>
    <mergeCell ref="F1221:F1223"/>
    <mergeCell ref="F1224:F1227"/>
    <mergeCell ref="F1228:F1230"/>
    <mergeCell ref="F1231:F1234"/>
    <mergeCell ref="F1237:F1238"/>
    <mergeCell ref="F1239:F1241"/>
    <mergeCell ref="F1242:F1245"/>
    <mergeCell ref="F1246:F1248"/>
    <mergeCell ref="F1249:F1250"/>
    <mergeCell ref="F1252:F1253"/>
    <mergeCell ref="F1254:F1257"/>
    <mergeCell ref="F1258:F1260"/>
    <mergeCell ref="F1261:F1263"/>
    <mergeCell ref="F1264:F1266"/>
    <mergeCell ref="F1267:F1270"/>
    <mergeCell ref="F1271:F1274"/>
    <mergeCell ref="F1275:F1276"/>
    <mergeCell ref="F1277:F1280"/>
    <mergeCell ref="F1281:F1283"/>
    <mergeCell ref="F1285:F1288"/>
    <mergeCell ref="F1290:F1291"/>
    <mergeCell ref="F1292:F1295"/>
    <mergeCell ref="F1297:F1299"/>
    <mergeCell ref="F1300:F1302"/>
    <mergeCell ref="F1303:F1306"/>
    <mergeCell ref="F1307:F1308"/>
    <mergeCell ref="F1309:F1312"/>
    <mergeCell ref="F1313:F1315"/>
    <mergeCell ref="F1318:F1320"/>
    <mergeCell ref="F1321:F1323"/>
    <mergeCell ref="F1325:F1327"/>
    <mergeCell ref="F1328:F1331"/>
    <mergeCell ref="F1332:F1334"/>
    <mergeCell ref="F1336:F1339"/>
    <mergeCell ref="F1341:F1345"/>
    <mergeCell ref="F1347:F1350"/>
    <mergeCell ref="F1351:F1354"/>
    <mergeCell ref="F1355:F1357"/>
    <mergeCell ref="F1358:F1360"/>
    <mergeCell ref="F1362:F1363"/>
    <mergeCell ref="F1364:F1367"/>
    <mergeCell ref="F1369:F1371"/>
    <mergeCell ref="F1372:F1373"/>
    <mergeCell ref="F1374:F1376"/>
    <mergeCell ref="F1377:F1380"/>
    <mergeCell ref="F1381:F1384"/>
    <mergeCell ref="F1385:F1386"/>
    <mergeCell ref="F1387:F1390"/>
    <mergeCell ref="F1391:F1393"/>
    <mergeCell ref="F1394:F1397"/>
    <mergeCell ref="F1398:F1400"/>
    <mergeCell ref="F1401:F1403"/>
    <mergeCell ref="F1404:F1407"/>
    <mergeCell ref="F1408:F1409"/>
    <mergeCell ref="F1410:F1413"/>
    <mergeCell ref="F1415:F1418"/>
    <mergeCell ref="F1419:F1422"/>
    <mergeCell ref="F1423:F1426"/>
    <mergeCell ref="F1427:F1430"/>
    <mergeCell ref="F1432:F1433"/>
    <mergeCell ref="F1434:F1436"/>
    <mergeCell ref="F1437:F1440"/>
    <mergeCell ref="F1441:F1444"/>
    <mergeCell ref="F1445:F1448"/>
    <mergeCell ref="F1450:F1453"/>
    <mergeCell ref="F1454:F1456"/>
    <mergeCell ref="F1457:F1459"/>
    <mergeCell ref="F1460:F1463"/>
    <mergeCell ref="F1464:F1466"/>
    <mergeCell ref="F1467:F1471"/>
    <mergeCell ref="F1472:F1475"/>
    <mergeCell ref="F1476:F1479"/>
    <mergeCell ref="F1480:F1482"/>
    <mergeCell ref="F1483:F1486"/>
    <mergeCell ref="F1487:F1490"/>
    <mergeCell ref="F1491:F1493"/>
    <mergeCell ref="F1494:F1496"/>
    <mergeCell ref="F1497:F1499"/>
    <mergeCell ref="F1500:F1502"/>
    <mergeCell ref="F1503:F1506"/>
    <mergeCell ref="F1507:F1510"/>
    <mergeCell ref="F1511:F1514"/>
    <mergeCell ref="F1515:F1517"/>
    <mergeCell ref="F1518:F1521"/>
    <mergeCell ref="F1522:F1525"/>
    <mergeCell ref="F1527:F1530"/>
    <mergeCell ref="F1531:F1533"/>
    <mergeCell ref="F1534:F1538"/>
    <mergeCell ref="F1539:F1542"/>
    <mergeCell ref="F1543:F1545"/>
    <mergeCell ref="F1546:F1547"/>
    <mergeCell ref="F1548:F1551"/>
    <mergeCell ref="F1552:F1555"/>
    <mergeCell ref="F1557:F1559"/>
    <mergeCell ref="F1560:F1562"/>
    <mergeCell ref="F1563:F1566"/>
    <mergeCell ref="F1567:F1570"/>
    <mergeCell ref="F1571:F1574"/>
    <mergeCell ref="F1575:F1578"/>
    <mergeCell ref="F1580:F1583"/>
    <mergeCell ref="F1584:F1586"/>
    <mergeCell ref="F1587:F1589"/>
    <mergeCell ref="F1590:F1592"/>
    <mergeCell ref="F1593:F1596"/>
    <mergeCell ref="F1597:F1599"/>
    <mergeCell ref="F1600:F1601"/>
    <mergeCell ref="F1602:F1606"/>
    <mergeCell ref="F1607:F1608"/>
    <mergeCell ref="F1609:F1612"/>
    <mergeCell ref="F1613:F1614"/>
    <mergeCell ref="F1615:F1618"/>
    <mergeCell ref="F1619:F1621"/>
    <mergeCell ref="F1623:F1624"/>
    <mergeCell ref="F1625:F1627"/>
    <mergeCell ref="F1628:F1630"/>
    <mergeCell ref="F1632:F1634"/>
    <mergeCell ref="F1635:F1638"/>
    <mergeCell ref="F1639:F1640"/>
    <mergeCell ref="F1642:F1645"/>
    <mergeCell ref="F1646:F1649"/>
    <mergeCell ref="F1650:F1653"/>
    <mergeCell ref="F1654:F1655"/>
    <mergeCell ref="F1656:F1659"/>
    <mergeCell ref="F1660:F1662"/>
    <mergeCell ref="F1663:F1666"/>
    <mergeCell ref="F1667:F1669"/>
    <mergeCell ref="F1670:F1672"/>
    <mergeCell ref="F1673:F1674"/>
    <mergeCell ref="F1675:F1676"/>
    <mergeCell ref="F1677:F1681"/>
    <mergeCell ref="F1683:F1685"/>
    <mergeCell ref="F1687:F1689"/>
    <mergeCell ref="F1691:F1694"/>
    <mergeCell ref="F1695:F1697"/>
    <mergeCell ref="F1698:F1700"/>
    <mergeCell ref="F1701:F1704"/>
    <mergeCell ref="F1706:F1708"/>
    <mergeCell ref="F1709:F1710"/>
    <mergeCell ref="F1711:F1712"/>
    <mergeCell ref="F1713:F1715"/>
    <mergeCell ref="F1716:F1718"/>
    <mergeCell ref="F1719:F1720"/>
    <mergeCell ref="F1721:F1724"/>
    <mergeCell ref="F1725:F1727"/>
    <mergeCell ref="F1728:F1731"/>
    <mergeCell ref="F1732:F1735"/>
    <mergeCell ref="F1737:F1740"/>
    <mergeCell ref="F1742:F1743"/>
    <mergeCell ref="F1744:F1747"/>
    <mergeCell ref="F1748:F1751"/>
    <mergeCell ref="F1754:F1757"/>
    <mergeCell ref="F1759:F1762"/>
    <mergeCell ref="F1763:F1766"/>
    <mergeCell ref="F1767:F1770"/>
    <mergeCell ref="F1771:F1773"/>
    <mergeCell ref="F1774:F1777"/>
    <mergeCell ref="F1778:F1781"/>
    <mergeCell ref="F1782:F1784"/>
    <mergeCell ref="F1785:F1786"/>
    <mergeCell ref="F1787:F1788"/>
    <mergeCell ref="F1791:F1793"/>
    <mergeCell ref="F1794:F1797"/>
    <mergeCell ref="F1798:F1801"/>
    <mergeCell ref="F1802:F1803"/>
    <mergeCell ref="F1804:F1806"/>
    <mergeCell ref="F1807:F1809"/>
    <mergeCell ref="F1811:F1813"/>
    <mergeCell ref="F1814:F1817"/>
    <mergeCell ref="F1818:F1821"/>
    <mergeCell ref="F1822:F1825"/>
    <mergeCell ref="F1826:F1828"/>
    <mergeCell ref="F1829:F1831"/>
    <mergeCell ref="F1832:F1834"/>
    <mergeCell ref="F1836:F1838"/>
    <mergeCell ref="F1839:F1841"/>
    <mergeCell ref="F1842:F1844"/>
    <mergeCell ref="F1845:F1847"/>
    <mergeCell ref="F1848:F1850"/>
    <mergeCell ref="F1851:F1854"/>
    <mergeCell ref="F1855:F1858"/>
    <mergeCell ref="F1859:F1862"/>
    <mergeCell ref="F1863:F1864"/>
    <mergeCell ref="F1865:F1868"/>
    <mergeCell ref="F1869:F1871"/>
    <mergeCell ref="F1872:F1874"/>
    <mergeCell ref="F1875:F1878"/>
    <mergeCell ref="F1879:F1881"/>
    <mergeCell ref="F1882:F1883"/>
    <mergeCell ref="F1884:F1887"/>
    <mergeCell ref="F1888:F1891"/>
    <mergeCell ref="F1892:F1894"/>
    <mergeCell ref="F1895:F1897"/>
    <mergeCell ref="F1898:F1901"/>
    <mergeCell ref="F1903:F1905"/>
    <mergeCell ref="F1908:F1909"/>
    <mergeCell ref="F1910:F1911"/>
    <mergeCell ref="F1912:F1913"/>
    <mergeCell ref="F1914:F1917"/>
    <mergeCell ref="F1918:F1920"/>
    <mergeCell ref="F1921:F1923"/>
    <mergeCell ref="F1924:F1925"/>
    <mergeCell ref="F1926:F1928"/>
    <mergeCell ref="F1929:F1930"/>
    <mergeCell ref="F1931:F1933"/>
    <mergeCell ref="F1934:F1935"/>
    <mergeCell ref="F1937:F1938"/>
    <mergeCell ref="F1939:F1941"/>
    <mergeCell ref="F1942:F1944"/>
    <mergeCell ref="F1945:F1948"/>
    <mergeCell ref="F1949:F1952"/>
    <mergeCell ref="F1953:F1955"/>
    <mergeCell ref="F1958:F1961"/>
    <mergeCell ref="F1964:F1966"/>
    <mergeCell ref="F1967:F1971"/>
    <mergeCell ref="F1974:F1976"/>
    <mergeCell ref="F1977:F1978"/>
    <mergeCell ref="F1979:F1981"/>
    <mergeCell ref="F1982:F1983"/>
    <mergeCell ref="F1984:F1986"/>
    <mergeCell ref="F1987:F1989"/>
    <mergeCell ref="F1990:F1993"/>
    <mergeCell ref="F1994:F1996"/>
    <mergeCell ref="F1997:F1998"/>
    <mergeCell ref="F1999:F2001"/>
    <mergeCell ref="F2002:F2004"/>
    <mergeCell ref="F2005:F2008"/>
    <mergeCell ref="F2009:F2010"/>
    <mergeCell ref="F2011:F2012"/>
    <mergeCell ref="F2013:F2015"/>
    <mergeCell ref="F2016:F2017"/>
    <mergeCell ref="F2018:F2022"/>
    <mergeCell ref="F2023:F2024"/>
    <mergeCell ref="F2028:F2029"/>
    <mergeCell ref="F2031:F2032"/>
    <mergeCell ref="F2034:F2037"/>
    <mergeCell ref="F2040:F2042"/>
    <mergeCell ref="F2044:F2045"/>
    <mergeCell ref="F2046:F2049"/>
    <mergeCell ref="F2050:F2053"/>
    <mergeCell ref="F2054:F2057"/>
    <mergeCell ref="F2058:F2061"/>
    <mergeCell ref="F2062:F2064"/>
    <mergeCell ref="F2065:F2068"/>
    <mergeCell ref="F2071:F2072"/>
    <mergeCell ref="F2075:F2077"/>
    <mergeCell ref="F2078:F2079"/>
    <mergeCell ref="F2080:F2082"/>
    <mergeCell ref="F2083:F2084"/>
    <mergeCell ref="F2089:F2091"/>
    <mergeCell ref="G3:G6"/>
    <mergeCell ref="G7:G9"/>
    <mergeCell ref="G10:G13"/>
    <mergeCell ref="G14:G15"/>
    <mergeCell ref="G16:G18"/>
    <mergeCell ref="G19:G22"/>
    <mergeCell ref="G23:G24"/>
    <mergeCell ref="G25:G28"/>
    <mergeCell ref="G30:G33"/>
    <mergeCell ref="G36:G37"/>
    <mergeCell ref="G38:G39"/>
    <mergeCell ref="G40:G42"/>
    <mergeCell ref="G43:G45"/>
    <mergeCell ref="G46:G47"/>
    <mergeCell ref="G48:G51"/>
    <mergeCell ref="G52:G55"/>
    <mergeCell ref="G56:G58"/>
    <mergeCell ref="G59:G62"/>
    <mergeCell ref="G63:G64"/>
    <mergeCell ref="G65:G68"/>
    <mergeCell ref="G69:G70"/>
    <mergeCell ref="G71:G74"/>
    <mergeCell ref="G75:G78"/>
    <mergeCell ref="G79:G81"/>
    <mergeCell ref="G82:G84"/>
    <mergeCell ref="G85:G88"/>
    <mergeCell ref="G90:G92"/>
    <mergeCell ref="G93:G96"/>
    <mergeCell ref="G97:G100"/>
    <mergeCell ref="G101:G104"/>
    <mergeCell ref="G105:G107"/>
    <mergeCell ref="G108:G111"/>
    <mergeCell ref="G112:G113"/>
    <mergeCell ref="G114:G115"/>
    <mergeCell ref="G116:G118"/>
    <mergeCell ref="G119:G122"/>
    <mergeCell ref="G123:G125"/>
    <mergeCell ref="G126:G128"/>
    <mergeCell ref="G129:G131"/>
    <mergeCell ref="G132:G135"/>
    <mergeCell ref="G136:G137"/>
    <mergeCell ref="G138:G140"/>
    <mergeCell ref="G141:G144"/>
    <mergeCell ref="G145:G148"/>
    <mergeCell ref="G149:G152"/>
    <mergeCell ref="G153:G155"/>
    <mergeCell ref="G156:G157"/>
    <mergeCell ref="G158:G160"/>
    <mergeCell ref="G161:G164"/>
    <mergeCell ref="G165:G166"/>
    <mergeCell ref="G167:G170"/>
    <mergeCell ref="G171:G172"/>
    <mergeCell ref="G173:G176"/>
    <mergeCell ref="G177:G180"/>
    <mergeCell ref="G181:G184"/>
    <mergeCell ref="G185:G188"/>
    <mergeCell ref="G189:G190"/>
    <mergeCell ref="G191:G192"/>
    <mergeCell ref="G193:G196"/>
    <mergeCell ref="G197:G200"/>
    <mergeCell ref="G201:G203"/>
    <mergeCell ref="G204:G205"/>
    <mergeCell ref="G206:G208"/>
    <mergeCell ref="G209:G210"/>
    <mergeCell ref="G211:G214"/>
    <mergeCell ref="G215:G217"/>
    <mergeCell ref="G218:G220"/>
    <mergeCell ref="G221:G224"/>
    <mergeCell ref="G225:G228"/>
    <mergeCell ref="G229:G232"/>
    <mergeCell ref="G233:G236"/>
    <mergeCell ref="G238:G241"/>
    <mergeCell ref="G242:G244"/>
    <mergeCell ref="G245:G248"/>
    <mergeCell ref="G249:G252"/>
    <mergeCell ref="G253:G256"/>
    <mergeCell ref="G257:G260"/>
    <mergeCell ref="G261:G263"/>
    <mergeCell ref="G264:G266"/>
    <mergeCell ref="G267:G270"/>
    <mergeCell ref="G271:G273"/>
    <mergeCell ref="G274:G277"/>
    <mergeCell ref="G278:G281"/>
    <mergeCell ref="G282:G285"/>
    <mergeCell ref="G286:G289"/>
    <mergeCell ref="G290:G293"/>
    <mergeCell ref="G295:G297"/>
    <mergeCell ref="G298:G301"/>
    <mergeCell ref="G302:G304"/>
    <mergeCell ref="G305:G308"/>
    <mergeCell ref="G309:G312"/>
    <mergeCell ref="G313:G316"/>
    <mergeCell ref="G317:G318"/>
    <mergeCell ref="G319:G321"/>
    <mergeCell ref="G322:G323"/>
    <mergeCell ref="G324:G327"/>
    <mergeCell ref="G328:G331"/>
    <mergeCell ref="G332:G335"/>
    <mergeCell ref="G336:G340"/>
    <mergeCell ref="G341:G344"/>
    <mergeCell ref="G345:G347"/>
    <mergeCell ref="G348:G350"/>
    <mergeCell ref="G351:G353"/>
    <mergeCell ref="G355:G357"/>
    <mergeCell ref="G358:G361"/>
    <mergeCell ref="G363:G366"/>
    <mergeCell ref="G367:G370"/>
    <mergeCell ref="G371:G374"/>
    <mergeCell ref="G375:G377"/>
    <mergeCell ref="G378:G379"/>
    <mergeCell ref="G380:G383"/>
    <mergeCell ref="G384:G387"/>
    <mergeCell ref="G388:G390"/>
    <mergeCell ref="G391:G393"/>
    <mergeCell ref="G394:G396"/>
    <mergeCell ref="G398:G399"/>
    <mergeCell ref="G400:G402"/>
    <mergeCell ref="G403:G405"/>
    <mergeCell ref="G406:G408"/>
    <mergeCell ref="G409:G411"/>
    <mergeCell ref="G412:G414"/>
    <mergeCell ref="G415:G418"/>
    <mergeCell ref="G419:G421"/>
    <mergeCell ref="G422:G424"/>
    <mergeCell ref="G425:G428"/>
    <mergeCell ref="G429:G431"/>
    <mergeCell ref="G432:G435"/>
    <mergeCell ref="G436:G439"/>
    <mergeCell ref="G440:G443"/>
    <mergeCell ref="G445:G448"/>
    <mergeCell ref="G449:G451"/>
    <mergeCell ref="G452:G454"/>
    <mergeCell ref="G455:G457"/>
    <mergeCell ref="G458:G460"/>
    <mergeCell ref="G461:G464"/>
    <mergeCell ref="G465:G466"/>
    <mergeCell ref="G467:G470"/>
    <mergeCell ref="G471:G472"/>
    <mergeCell ref="G473:G474"/>
    <mergeCell ref="G475:G478"/>
    <mergeCell ref="G479:G481"/>
    <mergeCell ref="G482:G483"/>
    <mergeCell ref="G484:G486"/>
    <mergeCell ref="G488:G491"/>
    <mergeCell ref="G492:G493"/>
    <mergeCell ref="G494:G497"/>
    <mergeCell ref="G498:G500"/>
    <mergeCell ref="G501:G503"/>
    <mergeCell ref="G504:G506"/>
    <mergeCell ref="G507:G510"/>
    <mergeCell ref="G511:G512"/>
    <mergeCell ref="G513:G516"/>
    <mergeCell ref="G517:G519"/>
    <mergeCell ref="G520:G523"/>
    <mergeCell ref="G524:G526"/>
    <mergeCell ref="G527:G530"/>
    <mergeCell ref="G531:G533"/>
    <mergeCell ref="G534:G537"/>
    <mergeCell ref="G538:G540"/>
    <mergeCell ref="G541:G543"/>
    <mergeCell ref="G544:G547"/>
    <mergeCell ref="G548:G551"/>
    <mergeCell ref="G552:G554"/>
    <mergeCell ref="G555:G558"/>
    <mergeCell ref="G559:G562"/>
    <mergeCell ref="G563:G566"/>
    <mergeCell ref="G567:G570"/>
    <mergeCell ref="G571:G573"/>
    <mergeCell ref="G574:G577"/>
    <mergeCell ref="G578:G581"/>
    <mergeCell ref="G582:G584"/>
    <mergeCell ref="G585:G587"/>
    <mergeCell ref="G588:G590"/>
    <mergeCell ref="G591:G593"/>
    <mergeCell ref="G594:G596"/>
    <mergeCell ref="G597:G600"/>
    <mergeCell ref="G601:G603"/>
    <mergeCell ref="G604:G606"/>
    <mergeCell ref="G607:G609"/>
    <mergeCell ref="G611:G612"/>
    <mergeCell ref="G613:G615"/>
    <mergeCell ref="G616:G617"/>
    <mergeCell ref="G618:G620"/>
    <mergeCell ref="G621:G623"/>
    <mergeCell ref="G625:G628"/>
    <mergeCell ref="G629:G632"/>
    <mergeCell ref="G633:G635"/>
    <mergeCell ref="G636:G638"/>
    <mergeCell ref="G639:G642"/>
    <mergeCell ref="G643:G645"/>
    <mergeCell ref="G646:G649"/>
    <mergeCell ref="G650:G653"/>
    <mergeCell ref="G654:G655"/>
    <mergeCell ref="G656:G657"/>
    <mergeCell ref="G658:G659"/>
    <mergeCell ref="G660:G664"/>
    <mergeCell ref="G665:G667"/>
    <mergeCell ref="G668:G671"/>
    <mergeCell ref="G672:G674"/>
    <mergeCell ref="G675:G678"/>
    <mergeCell ref="G679:G681"/>
    <mergeCell ref="G682:G684"/>
    <mergeCell ref="G685:G688"/>
    <mergeCell ref="G689:G690"/>
    <mergeCell ref="G691:G694"/>
    <mergeCell ref="G695:G697"/>
    <mergeCell ref="G698:G701"/>
    <mergeCell ref="G702:G705"/>
    <mergeCell ref="G706:G709"/>
    <mergeCell ref="G710:G712"/>
    <mergeCell ref="G714:G716"/>
    <mergeCell ref="G717:G720"/>
    <mergeCell ref="G721:G724"/>
    <mergeCell ref="G725:G727"/>
    <mergeCell ref="G728:G731"/>
    <mergeCell ref="G732:G735"/>
    <mergeCell ref="G736:G739"/>
    <mergeCell ref="G740:G743"/>
    <mergeCell ref="G744:G746"/>
    <mergeCell ref="G747:G749"/>
    <mergeCell ref="G751:G752"/>
    <mergeCell ref="G753:G755"/>
    <mergeCell ref="G756:G758"/>
    <mergeCell ref="G759:G762"/>
    <mergeCell ref="G763:G766"/>
    <mergeCell ref="G767:G768"/>
    <mergeCell ref="G769:G771"/>
    <mergeCell ref="G772:G774"/>
    <mergeCell ref="G776:G777"/>
    <mergeCell ref="G778:G780"/>
    <mergeCell ref="G781:G783"/>
    <mergeCell ref="G784:G786"/>
    <mergeCell ref="G787:G790"/>
    <mergeCell ref="G791:G794"/>
    <mergeCell ref="G795:G796"/>
    <mergeCell ref="G797:G799"/>
    <mergeCell ref="G800:G802"/>
    <mergeCell ref="G803:G805"/>
    <mergeCell ref="G806:G808"/>
    <mergeCell ref="G809:G810"/>
    <mergeCell ref="G811:G814"/>
    <mergeCell ref="G815:G818"/>
    <mergeCell ref="G819:G822"/>
    <mergeCell ref="G823:G826"/>
    <mergeCell ref="G828:G832"/>
    <mergeCell ref="G833:G835"/>
    <mergeCell ref="G837:G840"/>
    <mergeCell ref="G842:G844"/>
    <mergeCell ref="G845:G848"/>
    <mergeCell ref="G850:G852"/>
    <mergeCell ref="G853:G856"/>
    <mergeCell ref="G857:G858"/>
    <mergeCell ref="G860:G863"/>
    <mergeCell ref="G864:G866"/>
    <mergeCell ref="G867:G869"/>
    <mergeCell ref="G870:G871"/>
    <mergeCell ref="G872:G875"/>
    <mergeCell ref="G876:G879"/>
    <mergeCell ref="G880:G883"/>
    <mergeCell ref="G884:G886"/>
    <mergeCell ref="G887:G888"/>
    <mergeCell ref="G889:G892"/>
    <mergeCell ref="G893:G895"/>
    <mergeCell ref="G896:G898"/>
    <mergeCell ref="G900:G901"/>
    <mergeCell ref="G902:G904"/>
    <mergeCell ref="G905:G907"/>
    <mergeCell ref="G909:G910"/>
    <mergeCell ref="G911:G913"/>
    <mergeCell ref="G914:G915"/>
    <mergeCell ref="G916:G919"/>
    <mergeCell ref="G920:G922"/>
    <mergeCell ref="G923:G924"/>
    <mergeCell ref="G925:G926"/>
    <mergeCell ref="G928:G930"/>
    <mergeCell ref="G931:G932"/>
    <mergeCell ref="G933:G935"/>
    <mergeCell ref="G937:G941"/>
    <mergeCell ref="G942:G945"/>
    <mergeCell ref="G946:G949"/>
    <mergeCell ref="G950:G952"/>
    <mergeCell ref="G953:G956"/>
    <mergeCell ref="G957:G959"/>
    <mergeCell ref="G960:G961"/>
    <mergeCell ref="G962:G963"/>
    <mergeCell ref="G964:G967"/>
    <mergeCell ref="G968:G971"/>
    <mergeCell ref="G972:G974"/>
    <mergeCell ref="G975:G977"/>
    <mergeCell ref="G979:G982"/>
    <mergeCell ref="G984:G986"/>
    <mergeCell ref="G987:G989"/>
    <mergeCell ref="G990:G992"/>
    <mergeCell ref="G994:G996"/>
    <mergeCell ref="G998:G1001"/>
    <mergeCell ref="G1002:G1005"/>
    <mergeCell ref="G1006:G1009"/>
    <mergeCell ref="G1010:G1012"/>
    <mergeCell ref="G1013:G1016"/>
    <mergeCell ref="G1017:G1020"/>
    <mergeCell ref="G1021:G1024"/>
    <mergeCell ref="G1025:G1027"/>
    <mergeCell ref="G1028:G1030"/>
    <mergeCell ref="G1031:G1034"/>
    <mergeCell ref="G1035:G1038"/>
    <mergeCell ref="G1040:G1042"/>
    <mergeCell ref="G1044:G1047"/>
    <mergeCell ref="G1048:G1049"/>
    <mergeCell ref="G1050:G1053"/>
    <mergeCell ref="G1054:G1057"/>
    <mergeCell ref="G1058:G1060"/>
    <mergeCell ref="G1061:G1063"/>
    <mergeCell ref="G1065:G1068"/>
    <mergeCell ref="G1069:G1072"/>
    <mergeCell ref="G1074:G1077"/>
    <mergeCell ref="G1078:G1080"/>
    <mergeCell ref="G1081:G1083"/>
    <mergeCell ref="G1084:G1085"/>
    <mergeCell ref="G1086:G1088"/>
    <mergeCell ref="G1089:G1092"/>
    <mergeCell ref="G1093:G1094"/>
    <mergeCell ref="G1095:G1097"/>
    <mergeCell ref="G1098:G1101"/>
    <mergeCell ref="G1102:G1105"/>
    <mergeCell ref="G1106:G1108"/>
    <mergeCell ref="G1109:G1111"/>
    <mergeCell ref="G1113:G1116"/>
    <mergeCell ref="G1117:G1119"/>
    <mergeCell ref="G1120:G1121"/>
    <mergeCell ref="G1122:G1124"/>
    <mergeCell ref="G1125:G1127"/>
    <mergeCell ref="G1128:G1131"/>
    <mergeCell ref="G1132:G1136"/>
    <mergeCell ref="G1137:G1140"/>
    <mergeCell ref="G1141:G1144"/>
    <mergeCell ref="G1146:G1148"/>
    <mergeCell ref="G1149:G1152"/>
    <mergeCell ref="G1153:G1155"/>
    <mergeCell ref="G1156:G1159"/>
    <mergeCell ref="G1160:G1163"/>
    <mergeCell ref="G1164:G1165"/>
    <mergeCell ref="G1166:G1169"/>
    <mergeCell ref="G1170:G1173"/>
    <mergeCell ref="G1174:G1177"/>
    <mergeCell ref="G1178:G1180"/>
    <mergeCell ref="G1181:G1183"/>
    <mergeCell ref="G1184:G1186"/>
    <mergeCell ref="G1187:G1189"/>
    <mergeCell ref="G1190:G1194"/>
    <mergeCell ref="G1195:G1198"/>
    <mergeCell ref="G1199:G1202"/>
    <mergeCell ref="G1204:G1206"/>
    <mergeCell ref="G1207:G1209"/>
    <mergeCell ref="G1211:G1212"/>
    <mergeCell ref="G1213:G1216"/>
    <mergeCell ref="G1217:G1220"/>
    <mergeCell ref="G1221:G1223"/>
    <mergeCell ref="G1224:G1227"/>
    <mergeCell ref="G1228:G1230"/>
    <mergeCell ref="G1231:G1234"/>
    <mergeCell ref="G1237:G1238"/>
    <mergeCell ref="G1239:G1241"/>
    <mergeCell ref="G1242:G1245"/>
    <mergeCell ref="G1246:G1248"/>
    <mergeCell ref="G1249:G1250"/>
    <mergeCell ref="G1252:G1253"/>
    <mergeCell ref="G1254:G1257"/>
    <mergeCell ref="G1258:G1260"/>
    <mergeCell ref="G1261:G1263"/>
    <mergeCell ref="G1264:G1266"/>
    <mergeCell ref="G1267:G1270"/>
    <mergeCell ref="G1271:G1274"/>
    <mergeCell ref="G1275:G1276"/>
    <mergeCell ref="G1277:G1280"/>
    <mergeCell ref="G1281:G1283"/>
    <mergeCell ref="G1285:G1288"/>
    <mergeCell ref="G1290:G1291"/>
    <mergeCell ref="G1292:G1295"/>
    <mergeCell ref="G1297:G1299"/>
    <mergeCell ref="G1300:G1302"/>
    <mergeCell ref="G1303:G1306"/>
    <mergeCell ref="G1307:G1308"/>
    <mergeCell ref="G1309:G1312"/>
    <mergeCell ref="G1313:G1315"/>
    <mergeCell ref="G1318:G1320"/>
    <mergeCell ref="G1321:G1323"/>
    <mergeCell ref="G1325:G1327"/>
    <mergeCell ref="G1328:G1331"/>
    <mergeCell ref="G1332:G1334"/>
    <mergeCell ref="G1336:G1339"/>
    <mergeCell ref="G1341:G1345"/>
    <mergeCell ref="G1347:G1350"/>
    <mergeCell ref="G1351:G1354"/>
    <mergeCell ref="G1355:G1357"/>
    <mergeCell ref="G1358:G1360"/>
    <mergeCell ref="G1362:G1363"/>
    <mergeCell ref="G1364:G1367"/>
    <mergeCell ref="G1369:G1371"/>
    <mergeCell ref="G1372:G1373"/>
    <mergeCell ref="G1374:G1376"/>
    <mergeCell ref="G1377:G1380"/>
    <mergeCell ref="G1381:G1384"/>
    <mergeCell ref="G1385:G1386"/>
    <mergeCell ref="G1387:G1390"/>
    <mergeCell ref="G1391:G1393"/>
    <mergeCell ref="G1394:G1397"/>
    <mergeCell ref="G1398:G1400"/>
    <mergeCell ref="G1401:G1403"/>
    <mergeCell ref="G1404:G1407"/>
    <mergeCell ref="G1408:G1409"/>
    <mergeCell ref="G1410:G1413"/>
    <mergeCell ref="G1415:G1418"/>
    <mergeCell ref="G1419:G1422"/>
    <mergeCell ref="G1423:G1426"/>
    <mergeCell ref="G1427:G1430"/>
    <mergeCell ref="G1432:G1433"/>
    <mergeCell ref="G1434:G1436"/>
    <mergeCell ref="G1437:G1440"/>
    <mergeCell ref="G1441:G1444"/>
    <mergeCell ref="G1445:G1448"/>
    <mergeCell ref="G1450:G1453"/>
    <mergeCell ref="G1454:G1456"/>
    <mergeCell ref="G1457:G1459"/>
    <mergeCell ref="G1460:G1463"/>
    <mergeCell ref="G1464:G1466"/>
    <mergeCell ref="G1467:G1471"/>
    <mergeCell ref="G1472:G1475"/>
    <mergeCell ref="G1476:G1479"/>
    <mergeCell ref="G1480:G1482"/>
    <mergeCell ref="G1483:G1486"/>
    <mergeCell ref="G1487:G1490"/>
    <mergeCell ref="G1491:G1493"/>
    <mergeCell ref="G1494:G1496"/>
    <mergeCell ref="G1497:G1499"/>
    <mergeCell ref="G1500:G1502"/>
    <mergeCell ref="G1503:G1506"/>
    <mergeCell ref="G1507:G1510"/>
    <mergeCell ref="G1511:G1514"/>
    <mergeCell ref="G1515:G1517"/>
    <mergeCell ref="G1518:G1521"/>
    <mergeCell ref="G1522:G1525"/>
    <mergeCell ref="G1527:G1530"/>
    <mergeCell ref="G1531:G1533"/>
    <mergeCell ref="G1534:G1538"/>
    <mergeCell ref="G1539:G1542"/>
    <mergeCell ref="G1543:G1545"/>
    <mergeCell ref="G1546:G1547"/>
    <mergeCell ref="G1548:G1551"/>
    <mergeCell ref="G1552:G1555"/>
    <mergeCell ref="G1557:G1559"/>
    <mergeCell ref="G1560:G1562"/>
    <mergeCell ref="G1563:G1566"/>
    <mergeCell ref="G1567:G1570"/>
    <mergeCell ref="G1571:G1574"/>
    <mergeCell ref="G1575:G1578"/>
    <mergeCell ref="G1580:G1583"/>
    <mergeCell ref="G1584:G1586"/>
    <mergeCell ref="G1587:G1589"/>
    <mergeCell ref="G1590:G1592"/>
    <mergeCell ref="G1593:G1596"/>
    <mergeCell ref="G1597:G1599"/>
    <mergeCell ref="G1600:G1601"/>
    <mergeCell ref="G1602:G1606"/>
    <mergeCell ref="G1607:G1608"/>
    <mergeCell ref="G1609:G1612"/>
    <mergeCell ref="G1613:G1614"/>
    <mergeCell ref="G1615:G1618"/>
    <mergeCell ref="G1619:G1621"/>
    <mergeCell ref="G1623:G1624"/>
    <mergeCell ref="G1625:G1627"/>
    <mergeCell ref="G1628:G1630"/>
    <mergeCell ref="G1632:G1634"/>
    <mergeCell ref="G1635:G1638"/>
    <mergeCell ref="G1639:G1640"/>
    <mergeCell ref="G1642:G1645"/>
    <mergeCell ref="G1646:G1649"/>
    <mergeCell ref="G1650:G1653"/>
    <mergeCell ref="G1654:G1655"/>
    <mergeCell ref="G1656:G1659"/>
    <mergeCell ref="G1660:G1662"/>
    <mergeCell ref="G1663:G1666"/>
    <mergeCell ref="G1667:G1669"/>
    <mergeCell ref="G1670:G1672"/>
    <mergeCell ref="G1673:G1674"/>
    <mergeCell ref="G1675:G1676"/>
    <mergeCell ref="G1677:G1681"/>
    <mergeCell ref="G1683:G1685"/>
    <mergeCell ref="G1687:G1689"/>
    <mergeCell ref="G1691:G1694"/>
    <mergeCell ref="G1695:G1697"/>
    <mergeCell ref="G1698:G1700"/>
    <mergeCell ref="G1701:G1704"/>
    <mergeCell ref="G1706:G1708"/>
    <mergeCell ref="G1709:G1710"/>
    <mergeCell ref="G1711:G1712"/>
    <mergeCell ref="G1713:G1715"/>
    <mergeCell ref="G1716:G1718"/>
    <mergeCell ref="G1719:G1720"/>
    <mergeCell ref="G1721:G1724"/>
    <mergeCell ref="G1725:G1727"/>
    <mergeCell ref="G1728:G1731"/>
    <mergeCell ref="G1732:G1735"/>
    <mergeCell ref="G1737:G1740"/>
    <mergeCell ref="G1742:G1743"/>
    <mergeCell ref="G1744:G1747"/>
    <mergeCell ref="G1748:G1751"/>
    <mergeCell ref="G1754:G1757"/>
    <mergeCell ref="G1759:G1762"/>
    <mergeCell ref="G1763:G1766"/>
    <mergeCell ref="G1767:G1770"/>
    <mergeCell ref="G1771:G1773"/>
    <mergeCell ref="G1774:G1777"/>
    <mergeCell ref="G1778:G1781"/>
    <mergeCell ref="G1782:G1784"/>
    <mergeCell ref="G1785:G1786"/>
    <mergeCell ref="G1787:G1788"/>
    <mergeCell ref="G1791:G1793"/>
    <mergeCell ref="G1794:G1797"/>
    <mergeCell ref="G1798:G1801"/>
    <mergeCell ref="G1802:G1803"/>
    <mergeCell ref="G1804:G1806"/>
    <mergeCell ref="G1807:G1809"/>
    <mergeCell ref="G1811:G1813"/>
    <mergeCell ref="G1814:G1817"/>
    <mergeCell ref="G1818:G1821"/>
    <mergeCell ref="G1822:G1825"/>
    <mergeCell ref="G1826:G1828"/>
    <mergeCell ref="G1829:G1831"/>
    <mergeCell ref="G1832:G1834"/>
    <mergeCell ref="G1836:G1838"/>
    <mergeCell ref="G1839:G1841"/>
    <mergeCell ref="G1842:G1844"/>
    <mergeCell ref="G1845:G1847"/>
    <mergeCell ref="G1848:G1850"/>
    <mergeCell ref="G1851:G1854"/>
    <mergeCell ref="G1855:G1858"/>
    <mergeCell ref="G1859:G1862"/>
    <mergeCell ref="G1863:G1864"/>
    <mergeCell ref="G1865:G1868"/>
    <mergeCell ref="G1869:G1871"/>
    <mergeCell ref="G1872:G1874"/>
    <mergeCell ref="G1875:G1878"/>
    <mergeCell ref="G1879:G1881"/>
    <mergeCell ref="G1882:G1883"/>
    <mergeCell ref="G1884:G1887"/>
    <mergeCell ref="G1888:G1891"/>
    <mergeCell ref="G1892:G1894"/>
    <mergeCell ref="G1895:G1897"/>
    <mergeCell ref="G1898:G1901"/>
    <mergeCell ref="G1903:G1905"/>
    <mergeCell ref="G1908:G1909"/>
    <mergeCell ref="G1910:G1911"/>
    <mergeCell ref="G1912:G1913"/>
    <mergeCell ref="G1914:G1917"/>
    <mergeCell ref="G1918:G1920"/>
    <mergeCell ref="G1921:G1923"/>
    <mergeCell ref="G1924:G1925"/>
    <mergeCell ref="G1926:G1928"/>
    <mergeCell ref="G1929:G1930"/>
    <mergeCell ref="G1931:G1933"/>
    <mergeCell ref="G1934:G1935"/>
    <mergeCell ref="G1937:G1938"/>
    <mergeCell ref="G1939:G1941"/>
    <mergeCell ref="G1942:G1944"/>
    <mergeCell ref="G1945:G1948"/>
    <mergeCell ref="G1949:G1952"/>
    <mergeCell ref="G1953:G1955"/>
    <mergeCell ref="G1958:G1961"/>
    <mergeCell ref="G1964:G1966"/>
    <mergeCell ref="G1967:G1971"/>
    <mergeCell ref="G1974:G1976"/>
    <mergeCell ref="G1977:G1978"/>
    <mergeCell ref="G1979:G1981"/>
    <mergeCell ref="G1982:G1983"/>
    <mergeCell ref="G1984:G1986"/>
    <mergeCell ref="G1987:G1989"/>
    <mergeCell ref="G1990:G1993"/>
    <mergeCell ref="G1994:G1996"/>
    <mergeCell ref="G1997:G1998"/>
    <mergeCell ref="G1999:G2001"/>
    <mergeCell ref="G2002:G2004"/>
    <mergeCell ref="G2005:G2008"/>
    <mergeCell ref="G2009:G2010"/>
    <mergeCell ref="G2011:G2012"/>
    <mergeCell ref="G2013:G2015"/>
    <mergeCell ref="G2016:G2017"/>
    <mergeCell ref="G2018:G2022"/>
    <mergeCell ref="G2023:G2024"/>
    <mergeCell ref="G2028:G2029"/>
    <mergeCell ref="G2031:G2032"/>
    <mergeCell ref="G2034:G2037"/>
    <mergeCell ref="G2040:G2042"/>
    <mergeCell ref="G2044:G2045"/>
    <mergeCell ref="G2046:G2049"/>
    <mergeCell ref="G2050:G2053"/>
    <mergeCell ref="G2054:G2057"/>
    <mergeCell ref="G2058:G2061"/>
    <mergeCell ref="G2062:G2064"/>
    <mergeCell ref="G2065:G2068"/>
    <mergeCell ref="G2071:G2072"/>
    <mergeCell ref="G2075:G2077"/>
    <mergeCell ref="G2078:G2079"/>
    <mergeCell ref="G2080:G2082"/>
    <mergeCell ref="G2083:G2084"/>
    <mergeCell ref="G2089:G2091"/>
    <mergeCell ref="H3:H6"/>
    <mergeCell ref="H7:H9"/>
    <mergeCell ref="H10:H13"/>
    <mergeCell ref="H14:H15"/>
    <mergeCell ref="H16:H18"/>
    <mergeCell ref="H19:H22"/>
    <mergeCell ref="H23:H24"/>
    <mergeCell ref="H25:H28"/>
    <mergeCell ref="H30:H33"/>
    <mergeCell ref="H36:H37"/>
    <mergeCell ref="H38:H39"/>
    <mergeCell ref="H40:H42"/>
    <mergeCell ref="H43:H45"/>
    <mergeCell ref="H46:H47"/>
    <mergeCell ref="H48:H51"/>
    <mergeCell ref="H52:H55"/>
    <mergeCell ref="H56:H58"/>
    <mergeCell ref="H59:H62"/>
    <mergeCell ref="H63:H64"/>
    <mergeCell ref="H65:H68"/>
    <mergeCell ref="H69:H70"/>
    <mergeCell ref="H71:H74"/>
    <mergeCell ref="H75:H78"/>
    <mergeCell ref="H79:H81"/>
    <mergeCell ref="H82:H84"/>
    <mergeCell ref="H85:H88"/>
    <mergeCell ref="H90:H92"/>
    <mergeCell ref="H93:H96"/>
    <mergeCell ref="H97:H100"/>
    <mergeCell ref="H101:H104"/>
    <mergeCell ref="H105:H107"/>
    <mergeCell ref="H108:H111"/>
    <mergeCell ref="H112:H113"/>
    <mergeCell ref="H114:H115"/>
    <mergeCell ref="H116:H118"/>
    <mergeCell ref="H119:H122"/>
    <mergeCell ref="H123:H125"/>
    <mergeCell ref="H126:H128"/>
    <mergeCell ref="H129:H131"/>
    <mergeCell ref="H132:H135"/>
    <mergeCell ref="H136:H137"/>
    <mergeCell ref="H138:H140"/>
    <mergeCell ref="H141:H144"/>
    <mergeCell ref="H145:H148"/>
    <mergeCell ref="H149:H152"/>
    <mergeCell ref="H153:H155"/>
    <mergeCell ref="H156:H157"/>
    <mergeCell ref="H158:H160"/>
    <mergeCell ref="H161:H164"/>
    <mergeCell ref="H165:H166"/>
    <mergeCell ref="H167:H170"/>
    <mergeCell ref="H171:H172"/>
    <mergeCell ref="H173:H176"/>
    <mergeCell ref="H177:H180"/>
    <mergeCell ref="H181:H184"/>
    <mergeCell ref="H185:H188"/>
    <mergeCell ref="H189:H190"/>
    <mergeCell ref="H191:H192"/>
    <mergeCell ref="H193:H196"/>
    <mergeCell ref="H197:H200"/>
    <mergeCell ref="H201:H203"/>
    <mergeCell ref="H204:H205"/>
    <mergeCell ref="H206:H208"/>
    <mergeCell ref="H209:H210"/>
    <mergeCell ref="H211:H214"/>
    <mergeCell ref="H215:H217"/>
    <mergeCell ref="H218:H220"/>
    <mergeCell ref="H221:H224"/>
    <mergeCell ref="H225:H228"/>
    <mergeCell ref="H229:H232"/>
    <mergeCell ref="H233:H236"/>
    <mergeCell ref="H238:H241"/>
    <mergeCell ref="H242:H244"/>
    <mergeCell ref="H245:H248"/>
    <mergeCell ref="H249:H252"/>
    <mergeCell ref="H253:H256"/>
    <mergeCell ref="H257:H260"/>
    <mergeCell ref="H261:H263"/>
    <mergeCell ref="H264:H266"/>
    <mergeCell ref="H267:H270"/>
    <mergeCell ref="H271:H273"/>
    <mergeCell ref="H274:H277"/>
    <mergeCell ref="H278:H281"/>
    <mergeCell ref="H282:H285"/>
    <mergeCell ref="H286:H289"/>
    <mergeCell ref="H290:H293"/>
    <mergeCell ref="H295:H297"/>
    <mergeCell ref="H298:H301"/>
    <mergeCell ref="H302:H304"/>
    <mergeCell ref="H305:H308"/>
    <mergeCell ref="H309:H312"/>
    <mergeCell ref="H313:H316"/>
    <mergeCell ref="H317:H318"/>
    <mergeCell ref="H319:H321"/>
    <mergeCell ref="H322:H323"/>
    <mergeCell ref="H324:H327"/>
    <mergeCell ref="H328:H331"/>
    <mergeCell ref="H332:H335"/>
    <mergeCell ref="H336:H340"/>
    <mergeCell ref="H341:H344"/>
    <mergeCell ref="H345:H347"/>
    <mergeCell ref="H348:H350"/>
    <mergeCell ref="H351:H353"/>
    <mergeCell ref="H355:H357"/>
    <mergeCell ref="H358:H361"/>
    <mergeCell ref="H363:H366"/>
    <mergeCell ref="H367:H370"/>
    <mergeCell ref="H371:H374"/>
    <mergeCell ref="H375:H377"/>
    <mergeCell ref="H378:H379"/>
    <mergeCell ref="H380:H383"/>
    <mergeCell ref="H384:H387"/>
    <mergeCell ref="H388:H390"/>
    <mergeCell ref="H391:H393"/>
    <mergeCell ref="H394:H396"/>
    <mergeCell ref="H398:H399"/>
    <mergeCell ref="H400:H402"/>
    <mergeCell ref="H403:H405"/>
    <mergeCell ref="H406:H408"/>
    <mergeCell ref="H409:H411"/>
    <mergeCell ref="H412:H414"/>
    <mergeCell ref="H415:H418"/>
    <mergeCell ref="H419:H421"/>
    <mergeCell ref="H422:H424"/>
    <mergeCell ref="H425:H428"/>
    <mergeCell ref="H429:H431"/>
    <mergeCell ref="H432:H435"/>
    <mergeCell ref="H436:H439"/>
    <mergeCell ref="H440:H443"/>
    <mergeCell ref="H445:H448"/>
    <mergeCell ref="H449:H451"/>
    <mergeCell ref="H452:H454"/>
    <mergeCell ref="H455:H457"/>
    <mergeCell ref="H458:H460"/>
    <mergeCell ref="H461:H464"/>
    <mergeCell ref="H465:H466"/>
    <mergeCell ref="H467:H470"/>
    <mergeCell ref="H471:H472"/>
    <mergeCell ref="H473:H474"/>
    <mergeCell ref="H475:H478"/>
    <mergeCell ref="H479:H481"/>
    <mergeCell ref="H482:H483"/>
    <mergeCell ref="H484:H486"/>
    <mergeCell ref="H488:H491"/>
    <mergeCell ref="H492:H493"/>
    <mergeCell ref="H494:H497"/>
    <mergeCell ref="H498:H500"/>
    <mergeCell ref="H501:H503"/>
    <mergeCell ref="H504:H506"/>
    <mergeCell ref="H507:H510"/>
    <mergeCell ref="H511:H512"/>
    <mergeCell ref="H513:H516"/>
    <mergeCell ref="H517:H519"/>
    <mergeCell ref="H520:H523"/>
    <mergeCell ref="H524:H526"/>
    <mergeCell ref="H527:H530"/>
    <mergeCell ref="H531:H533"/>
    <mergeCell ref="H534:H537"/>
    <mergeCell ref="H538:H540"/>
    <mergeCell ref="H541:H543"/>
    <mergeCell ref="H544:H547"/>
    <mergeCell ref="H548:H551"/>
    <mergeCell ref="H552:H554"/>
    <mergeCell ref="H555:H558"/>
    <mergeCell ref="H559:H562"/>
    <mergeCell ref="H563:H566"/>
    <mergeCell ref="H567:H570"/>
    <mergeCell ref="H571:H573"/>
    <mergeCell ref="H574:H577"/>
    <mergeCell ref="H578:H581"/>
    <mergeCell ref="H582:H584"/>
    <mergeCell ref="H585:H587"/>
    <mergeCell ref="H588:H590"/>
    <mergeCell ref="H591:H593"/>
    <mergeCell ref="H594:H596"/>
    <mergeCell ref="H597:H600"/>
    <mergeCell ref="H601:H603"/>
    <mergeCell ref="H604:H606"/>
    <mergeCell ref="H607:H609"/>
    <mergeCell ref="H611:H612"/>
    <mergeCell ref="H613:H615"/>
    <mergeCell ref="H616:H617"/>
    <mergeCell ref="H618:H620"/>
    <mergeCell ref="H621:H623"/>
    <mergeCell ref="H625:H628"/>
    <mergeCell ref="H629:H632"/>
    <mergeCell ref="H633:H635"/>
    <mergeCell ref="H636:H638"/>
    <mergeCell ref="H639:H642"/>
    <mergeCell ref="H643:H645"/>
    <mergeCell ref="H646:H649"/>
    <mergeCell ref="H650:H653"/>
    <mergeCell ref="H654:H655"/>
    <mergeCell ref="H656:H657"/>
    <mergeCell ref="H658:H659"/>
    <mergeCell ref="H660:H664"/>
    <mergeCell ref="H665:H667"/>
    <mergeCell ref="H668:H671"/>
    <mergeCell ref="H672:H674"/>
    <mergeCell ref="H675:H678"/>
    <mergeCell ref="H679:H681"/>
    <mergeCell ref="H682:H684"/>
    <mergeCell ref="H685:H688"/>
    <mergeCell ref="H689:H690"/>
    <mergeCell ref="H691:H694"/>
    <mergeCell ref="H695:H697"/>
    <mergeCell ref="H698:H701"/>
    <mergeCell ref="H702:H705"/>
    <mergeCell ref="H706:H709"/>
    <mergeCell ref="H710:H712"/>
    <mergeCell ref="H714:H716"/>
    <mergeCell ref="H717:H720"/>
    <mergeCell ref="H721:H724"/>
    <mergeCell ref="H725:H727"/>
    <mergeCell ref="H728:H731"/>
    <mergeCell ref="H732:H735"/>
    <mergeCell ref="H736:H739"/>
    <mergeCell ref="H740:H743"/>
    <mergeCell ref="H744:H746"/>
    <mergeCell ref="H747:H749"/>
    <mergeCell ref="H751:H752"/>
    <mergeCell ref="H753:H755"/>
    <mergeCell ref="H756:H758"/>
    <mergeCell ref="H759:H762"/>
    <mergeCell ref="H763:H766"/>
    <mergeCell ref="H767:H768"/>
    <mergeCell ref="H769:H771"/>
    <mergeCell ref="H772:H774"/>
    <mergeCell ref="H776:H777"/>
    <mergeCell ref="H778:H780"/>
    <mergeCell ref="H781:H783"/>
    <mergeCell ref="H784:H786"/>
    <mergeCell ref="H787:H790"/>
    <mergeCell ref="H791:H794"/>
    <mergeCell ref="H795:H796"/>
    <mergeCell ref="H797:H799"/>
    <mergeCell ref="H800:H802"/>
    <mergeCell ref="H803:H805"/>
    <mergeCell ref="H806:H808"/>
    <mergeCell ref="H809:H810"/>
    <mergeCell ref="H811:H814"/>
    <mergeCell ref="H815:H818"/>
    <mergeCell ref="H819:H822"/>
    <mergeCell ref="H823:H826"/>
    <mergeCell ref="H828:H832"/>
    <mergeCell ref="H833:H835"/>
    <mergeCell ref="H837:H840"/>
    <mergeCell ref="H842:H844"/>
    <mergeCell ref="H845:H848"/>
    <mergeCell ref="H850:H852"/>
    <mergeCell ref="H853:H856"/>
    <mergeCell ref="H857:H858"/>
    <mergeCell ref="H860:H863"/>
    <mergeCell ref="H864:H866"/>
    <mergeCell ref="H867:H869"/>
    <mergeCell ref="H870:H871"/>
    <mergeCell ref="H872:H875"/>
    <mergeCell ref="H876:H879"/>
    <mergeCell ref="H880:H883"/>
    <mergeCell ref="H884:H886"/>
    <mergeCell ref="H887:H888"/>
    <mergeCell ref="H889:H892"/>
    <mergeCell ref="H893:H895"/>
    <mergeCell ref="H896:H898"/>
    <mergeCell ref="H900:H901"/>
    <mergeCell ref="H902:H904"/>
    <mergeCell ref="H905:H907"/>
    <mergeCell ref="H909:H910"/>
    <mergeCell ref="H911:H913"/>
    <mergeCell ref="H914:H915"/>
    <mergeCell ref="H916:H919"/>
    <mergeCell ref="H920:H922"/>
    <mergeCell ref="H923:H924"/>
    <mergeCell ref="H925:H926"/>
    <mergeCell ref="H928:H930"/>
    <mergeCell ref="H931:H932"/>
    <mergeCell ref="H933:H935"/>
    <mergeCell ref="H937:H941"/>
    <mergeCell ref="H942:H945"/>
    <mergeCell ref="H946:H949"/>
    <mergeCell ref="H950:H952"/>
    <mergeCell ref="H953:H956"/>
    <mergeCell ref="H957:H959"/>
    <mergeCell ref="H960:H961"/>
    <mergeCell ref="H962:H963"/>
    <mergeCell ref="H964:H967"/>
    <mergeCell ref="H968:H971"/>
    <mergeCell ref="H972:H974"/>
    <mergeCell ref="H975:H977"/>
    <mergeCell ref="H979:H982"/>
    <mergeCell ref="H984:H986"/>
    <mergeCell ref="H987:H989"/>
    <mergeCell ref="H990:H992"/>
    <mergeCell ref="H994:H996"/>
    <mergeCell ref="H998:H1001"/>
    <mergeCell ref="H1002:H1005"/>
    <mergeCell ref="H1006:H1009"/>
    <mergeCell ref="H1010:H1012"/>
    <mergeCell ref="H1013:H1016"/>
    <mergeCell ref="H1017:H1020"/>
    <mergeCell ref="H1021:H1024"/>
    <mergeCell ref="H1025:H1027"/>
    <mergeCell ref="H1028:H1030"/>
    <mergeCell ref="H1031:H1034"/>
    <mergeCell ref="H1035:H1038"/>
    <mergeCell ref="H1040:H1042"/>
    <mergeCell ref="H1044:H1047"/>
    <mergeCell ref="H1048:H1049"/>
    <mergeCell ref="H1050:H1053"/>
    <mergeCell ref="H1054:H1057"/>
    <mergeCell ref="H1058:H1060"/>
    <mergeCell ref="H1061:H1063"/>
    <mergeCell ref="H1065:H1068"/>
    <mergeCell ref="H1069:H1072"/>
    <mergeCell ref="H1074:H1077"/>
    <mergeCell ref="H1078:H1080"/>
    <mergeCell ref="H1081:H1083"/>
    <mergeCell ref="H1084:H1085"/>
    <mergeCell ref="H1086:H1088"/>
    <mergeCell ref="H1089:H1092"/>
    <mergeCell ref="H1093:H1094"/>
    <mergeCell ref="H1095:H1097"/>
    <mergeCell ref="H1098:H1101"/>
    <mergeCell ref="H1102:H1105"/>
    <mergeCell ref="H1106:H1108"/>
    <mergeCell ref="H1109:H1111"/>
    <mergeCell ref="H1113:H1116"/>
    <mergeCell ref="H1117:H1119"/>
    <mergeCell ref="H1120:H1121"/>
    <mergeCell ref="H1122:H1124"/>
    <mergeCell ref="H1125:H1127"/>
    <mergeCell ref="H1128:H1131"/>
    <mergeCell ref="H1132:H1136"/>
    <mergeCell ref="H1137:H1140"/>
    <mergeCell ref="H1141:H1144"/>
    <mergeCell ref="H1146:H1148"/>
    <mergeCell ref="H1149:H1152"/>
    <mergeCell ref="H1153:H1155"/>
    <mergeCell ref="H1156:H1159"/>
    <mergeCell ref="H1160:H1163"/>
    <mergeCell ref="H1164:H1165"/>
    <mergeCell ref="H1166:H1169"/>
    <mergeCell ref="H1170:H1173"/>
    <mergeCell ref="H1174:H1177"/>
    <mergeCell ref="H1178:H1180"/>
    <mergeCell ref="H1181:H1183"/>
    <mergeCell ref="H1184:H1186"/>
    <mergeCell ref="H1187:H1189"/>
    <mergeCell ref="H1190:H1194"/>
    <mergeCell ref="H1195:H1198"/>
    <mergeCell ref="H1199:H1202"/>
    <mergeCell ref="H1204:H1206"/>
    <mergeCell ref="H1207:H1209"/>
    <mergeCell ref="H1211:H1212"/>
    <mergeCell ref="H1213:H1216"/>
    <mergeCell ref="H1217:H1220"/>
    <mergeCell ref="H1221:H1223"/>
    <mergeCell ref="H1224:H1227"/>
    <mergeCell ref="H1228:H1230"/>
    <mergeCell ref="H1231:H1234"/>
    <mergeCell ref="H1237:H1238"/>
    <mergeCell ref="H1239:H1241"/>
    <mergeCell ref="H1242:H1245"/>
    <mergeCell ref="H1246:H1248"/>
    <mergeCell ref="H1249:H1250"/>
    <mergeCell ref="H1252:H1253"/>
    <mergeCell ref="H1254:H1257"/>
    <mergeCell ref="H1258:H1260"/>
    <mergeCell ref="H1261:H1263"/>
    <mergeCell ref="H1264:H1266"/>
    <mergeCell ref="H1267:H1270"/>
    <mergeCell ref="H1271:H1274"/>
    <mergeCell ref="H1275:H1276"/>
    <mergeCell ref="H1277:H1280"/>
    <mergeCell ref="H1281:H1283"/>
    <mergeCell ref="H1285:H1288"/>
    <mergeCell ref="H1290:H1291"/>
    <mergeCell ref="H1292:H1295"/>
    <mergeCell ref="H1297:H1299"/>
    <mergeCell ref="H1300:H1302"/>
    <mergeCell ref="H1303:H1306"/>
    <mergeCell ref="H1307:H1308"/>
    <mergeCell ref="H1309:H1312"/>
    <mergeCell ref="H1313:H1315"/>
    <mergeCell ref="H1318:H1320"/>
    <mergeCell ref="H1321:H1323"/>
    <mergeCell ref="H1325:H1327"/>
    <mergeCell ref="H1328:H1331"/>
    <mergeCell ref="H1332:H1334"/>
    <mergeCell ref="H1336:H1339"/>
    <mergeCell ref="H1341:H1345"/>
    <mergeCell ref="H1347:H1350"/>
    <mergeCell ref="H1351:H1354"/>
    <mergeCell ref="H1355:H1357"/>
    <mergeCell ref="H1358:H1360"/>
    <mergeCell ref="H1362:H1363"/>
    <mergeCell ref="H1364:H1367"/>
    <mergeCell ref="H1369:H1371"/>
    <mergeCell ref="H1372:H1373"/>
    <mergeCell ref="H1374:H1376"/>
    <mergeCell ref="H1377:H1380"/>
    <mergeCell ref="H1381:H1384"/>
    <mergeCell ref="H1385:H1386"/>
    <mergeCell ref="H1387:H1390"/>
    <mergeCell ref="H1391:H1393"/>
    <mergeCell ref="H1394:H1397"/>
    <mergeCell ref="H1398:H1400"/>
    <mergeCell ref="H1401:H1403"/>
    <mergeCell ref="H1404:H1407"/>
    <mergeCell ref="H1408:H1409"/>
    <mergeCell ref="H1410:H1413"/>
    <mergeCell ref="H1415:H1418"/>
    <mergeCell ref="H1419:H1422"/>
    <mergeCell ref="H1423:H1426"/>
    <mergeCell ref="H1427:H1430"/>
    <mergeCell ref="H1432:H1433"/>
    <mergeCell ref="H1434:H1436"/>
    <mergeCell ref="H1437:H1440"/>
    <mergeCell ref="H1441:H1444"/>
    <mergeCell ref="H1445:H1448"/>
    <mergeCell ref="H1450:H1453"/>
    <mergeCell ref="H1454:H1456"/>
    <mergeCell ref="H1457:H1459"/>
    <mergeCell ref="H1460:H1463"/>
    <mergeCell ref="H1464:H1466"/>
    <mergeCell ref="H1467:H1471"/>
    <mergeCell ref="H1472:H1475"/>
    <mergeCell ref="H1476:H1479"/>
    <mergeCell ref="H1480:H1482"/>
    <mergeCell ref="H1483:H1486"/>
    <mergeCell ref="H1487:H1490"/>
    <mergeCell ref="H1491:H1493"/>
    <mergeCell ref="H1494:H1496"/>
    <mergeCell ref="H1497:H1499"/>
    <mergeCell ref="H1500:H1502"/>
    <mergeCell ref="H1503:H1506"/>
    <mergeCell ref="H1507:H1510"/>
    <mergeCell ref="H1511:H1514"/>
    <mergeCell ref="H1515:H1517"/>
    <mergeCell ref="H1518:H1521"/>
    <mergeCell ref="H1522:H1525"/>
    <mergeCell ref="H1527:H1530"/>
    <mergeCell ref="H1531:H1533"/>
    <mergeCell ref="H1534:H1538"/>
    <mergeCell ref="H1539:H1542"/>
    <mergeCell ref="H1543:H1545"/>
    <mergeCell ref="H1546:H1547"/>
    <mergeCell ref="H1548:H1551"/>
    <mergeCell ref="H1552:H1555"/>
    <mergeCell ref="H1557:H1559"/>
    <mergeCell ref="H1560:H1562"/>
    <mergeCell ref="H1563:H1566"/>
    <mergeCell ref="H1567:H1570"/>
    <mergeCell ref="H1571:H1574"/>
    <mergeCell ref="H1575:H1578"/>
    <mergeCell ref="H1580:H1583"/>
    <mergeCell ref="H1584:H1586"/>
    <mergeCell ref="H1587:H1589"/>
    <mergeCell ref="H1590:H1592"/>
    <mergeCell ref="H1593:H1596"/>
    <mergeCell ref="H1597:H1599"/>
    <mergeCell ref="H1600:H1601"/>
    <mergeCell ref="H1602:H1606"/>
    <mergeCell ref="H1607:H1608"/>
    <mergeCell ref="H1609:H1612"/>
    <mergeCell ref="H1613:H1614"/>
    <mergeCell ref="H1615:H1618"/>
    <mergeCell ref="H1619:H1621"/>
    <mergeCell ref="H1623:H1624"/>
    <mergeCell ref="H1625:H1627"/>
    <mergeCell ref="H1628:H1630"/>
    <mergeCell ref="H1632:H1634"/>
    <mergeCell ref="H1635:H1638"/>
    <mergeCell ref="H1639:H1640"/>
    <mergeCell ref="H1642:H1645"/>
    <mergeCell ref="H1646:H1649"/>
    <mergeCell ref="H1650:H1653"/>
    <mergeCell ref="H1654:H1655"/>
    <mergeCell ref="H1656:H1659"/>
    <mergeCell ref="H1660:H1662"/>
    <mergeCell ref="H1663:H1666"/>
    <mergeCell ref="H1667:H1669"/>
    <mergeCell ref="H1670:H1672"/>
    <mergeCell ref="H1673:H1674"/>
    <mergeCell ref="H1675:H1676"/>
    <mergeCell ref="H1677:H1681"/>
    <mergeCell ref="H1683:H1685"/>
    <mergeCell ref="H1687:H1689"/>
    <mergeCell ref="H1691:H1694"/>
    <mergeCell ref="H1695:H1697"/>
    <mergeCell ref="H1698:H1700"/>
    <mergeCell ref="H1701:H1704"/>
    <mergeCell ref="H1706:H1708"/>
    <mergeCell ref="H1709:H1710"/>
    <mergeCell ref="H1711:H1712"/>
    <mergeCell ref="H1713:H1715"/>
    <mergeCell ref="H1716:H1718"/>
    <mergeCell ref="H1719:H1720"/>
    <mergeCell ref="H1721:H1724"/>
    <mergeCell ref="H1725:H1727"/>
    <mergeCell ref="H1728:H1731"/>
    <mergeCell ref="H1732:H1735"/>
    <mergeCell ref="H1737:H1740"/>
    <mergeCell ref="H1742:H1743"/>
    <mergeCell ref="H1744:H1747"/>
    <mergeCell ref="H1748:H1751"/>
    <mergeCell ref="H1754:H1757"/>
    <mergeCell ref="H1759:H1762"/>
    <mergeCell ref="H1763:H1766"/>
    <mergeCell ref="H1767:H1770"/>
    <mergeCell ref="H1771:H1773"/>
    <mergeCell ref="H1774:H1777"/>
    <mergeCell ref="H1778:H1781"/>
    <mergeCell ref="H1782:H1784"/>
    <mergeCell ref="H1785:H1786"/>
    <mergeCell ref="H1787:H1788"/>
    <mergeCell ref="H1791:H1793"/>
    <mergeCell ref="H1794:H1797"/>
    <mergeCell ref="H1798:H1801"/>
    <mergeCell ref="H1802:H1803"/>
    <mergeCell ref="H1804:H1806"/>
    <mergeCell ref="H1807:H1809"/>
    <mergeCell ref="H1811:H1813"/>
    <mergeCell ref="H1814:H1817"/>
    <mergeCell ref="H1818:H1821"/>
    <mergeCell ref="H1822:H1825"/>
    <mergeCell ref="H1826:H1828"/>
    <mergeCell ref="H1829:H1831"/>
    <mergeCell ref="H1832:H1834"/>
    <mergeCell ref="H1836:H1838"/>
    <mergeCell ref="H1839:H1841"/>
    <mergeCell ref="H1842:H1844"/>
    <mergeCell ref="H1845:H1847"/>
    <mergeCell ref="H1848:H1850"/>
    <mergeCell ref="H1851:H1854"/>
    <mergeCell ref="H1855:H1858"/>
    <mergeCell ref="H1859:H1862"/>
    <mergeCell ref="H1863:H1864"/>
    <mergeCell ref="H1865:H1868"/>
    <mergeCell ref="H1869:H1871"/>
    <mergeCell ref="H1872:H1874"/>
    <mergeCell ref="H1875:H1878"/>
    <mergeCell ref="H1879:H1881"/>
    <mergeCell ref="H1882:H1883"/>
    <mergeCell ref="H1884:H1887"/>
    <mergeCell ref="H1888:H1891"/>
    <mergeCell ref="H1892:H1894"/>
    <mergeCell ref="H1895:H1897"/>
    <mergeCell ref="H1898:H1901"/>
    <mergeCell ref="H1903:H1905"/>
    <mergeCell ref="H1908:H1909"/>
    <mergeCell ref="H1910:H1911"/>
    <mergeCell ref="H1912:H1913"/>
    <mergeCell ref="H1914:H1917"/>
    <mergeCell ref="H1918:H1920"/>
    <mergeCell ref="H1921:H1923"/>
    <mergeCell ref="H1924:H1925"/>
    <mergeCell ref="H1926:H1928"/>
    <mergeCell ref="H1929:H1930"/>
    <mergeCell ref="H1931:H1933"/>
    <mergeCell ref="H1934:H1935"/>
    <mergeCell ref="H1937:H1938"/>
    <mergeCell ref="H1939:H1941"/>
    <mergeCell ref="H1942:H1944"/>
    <mergeCell ref="H1945:H1948"/>
    <mergeCell ref="H1949:H1952"/>
    <mergeCell ref="H1953:H1955"/>
    <mergeCell ref="H1958:H1961"/>
    <mergeCell ref="H1964:H1966"/>
    <mergeCell ref="H1967:H1971"/>
    <mergeCell ref="H1974:H1976"/>
    <mergeCell ref="H1977:H1978"/>
    <mergeCell ref="H1979:H1981"/>
    <mergeCell ref="H1982:H1983"/>
    <mergeCell ref="H1984:H1986"/>
    <mergeCell ref="H1987:H1989"/>
    <mergeCell ref="H1990:H1993"/>
    <mergeCell ref="H1994:H1996"/>
    <mergeCell ref="H1997:H1998"/>
    <mergeCell ref="H1999:H2001"/>
    <mergeCell ref="H2002:H2004"/>
    <mergeCell ref="H2005:H2008"/>
    <mergeCell ref="H2009:H2010"/>
    <mergeCell ref="H2011:H2012"/>
    <mergeCell ref="H2013:H2015"/>
    <mergeCell ref="H2016:H2017"/>
    <mergeCell ref="H2018:H2022"/>
    <mergeCell ref="H2023:H2024"/>
    <mergeCell ref="H2028:H2029"/>
    <mergeCell ref="H2031:H2032"/>
    <mergeCell ref="H2034:H2037"/>
    <mergeCell ref="H2040:H2042"/>
    <mergeCell ref="H2044:H2045"/>
    <mergeCell ref="H2046:H2049"/>
    <mergeCell ref="H2050:H2053"/>
    <mergeCell ref="H2054:H2057"/>
    <mergeCell ref="H2058:H2061"/>
    <mergeCell ref="H2062:H2064"/>
    <mergeCell ref="H2065:H2068"/>
    <mergeCell ref="H2071:H2072"/>
    <mergeCell ref="H2075:H2077"/>
    <mergeCell ref="H2078:H2079"/>
    <mergeCell ref="H2080:H2082"/>
    <mergeCell ref="H2083:H2084"/>
    <mergeCell ref="H2089:H2091"/>
    <mergeCell ref="I3:I6"/>
    <mergeCell ref="I7:I9"/>
    <mergeCell ref="I10:I13"/>
    <mergeCell ref="I14:I15"/>
    <mergeCell ref="I16:I18"/>
    <mergeCell ref="I19:I22"/>
    <mergeCell ref="I23:I24"/>
    <mergeCell ref="I25:I28"/>
    <mergeCell ref="I30:I33"/>
    <mergeCell ref="I36:I37"/>
    <mergeCell ref="I38:I39"/>
    <mergeCell ref="I40:I42"/>
    <mergeCell ref="I43:I45"/>
    <mergeCell ref="I46:I47"/>
    <mergeCell ref="I48:I51"/>
    <mergeCell ref="I52:I55"/>
    <mergeCell ref="I56:I58"/>
    <mergeCell ref="I59:I62"/>
    <mergeCell ref="I63:I64"/>
    <mergeCell ref="I65:I68"/>
    <mergeCell ref="I69:I70"/>
    <mergeCell ref="I71:I74"/>
    <mergeCell ref="I75:I78"/>
    <mergeCell ref="I79:I81"/>
    <mergeCell ref="I82:I84"/>
    <mergeCell ref="I85:I88"/>
    <mergeCell ref="I90:I92"/>
    <mergeCell ref="I93:I96"/>
    <mergeCell ref="I97:I100"/>
    <mergeCell ref="I101:I104"/>
    <mergeCell ref="I105:I107"/>
    <mergeCell ref="I108:I111"/>
    <mergeCell ref="I112:I113"/>
    <mergeCell ref="I114:I115"/>
    <mergeCell ref="I116:I118"/>
    <mergeCell ref="I119:I122"/>
    <mergeCell ref="I123:I125"/>
    <mergeCell ref="I126:I128"/>
    <mergeCell ref="I129:I131"/>
    <mergeCell ref="I132:I135"/>
    <mergeCell ref="I136:I137"/>
    <mergeCell ref="I138:I140"/>
    <mergeCell ref="I141:I144"/>
    <mergeCell ref="I145:I148"/>
    <mergeCell ref="I149:I152"/>
    <mergeCell ref="I153:I155"/>
    <mergeCell ref="I156:I157"/>
    <mergeCell ref="I158:I160"/>
    <mergeCell ref="I161:I164"/>
    <mergeCell ref="I165:I166"/>
    <mergeCell ref="I167:I170"/>
    <mergeCell ref="I171:I172"/>
    <mergeCell ref="I173:I176"/>
    <mergeCell ref="I177:I180"/>
    <mergeCell ref="I181:I184"/>
    <mergeCell ref="I185:I188"/>
    <mergeCell ref="I189:I190"/>
    <mergeCell ref="I191:I192"/>
    <mergeCell ref="I193:I196"/>
    <mergeCell ref="I197:I200"/>
    <mergeCell ref="I201:I203"/>
    <mergeCell ref="I204:I205"/>
    <mergeCell ref="I206:I208"/>
    <mergeCell ref="I209:I210"/>
    <mergeCell ref="I211:I214"/>
    <mergeCell ref="I215:I217"/>
    <mergeCell ref="I218:I220"/>
    <mergeCell ref="I221:I224"/>
    <mergeCell ref="I225:I228"/>
    <mergeCell ref="I229:I232"/>
    <mergeCell ref="I233:I236"/>
    <mergeCell ref="I238:I241"/>
    <mergeCell ref="I242:I244"/>
    <mergeCell ref="I245:I248"/>
    <mergeCell ref="I249:I252"/>
    <mergeCell ref="I253:I256"/>
    <mergeCell ref="I257:I260"/>
    <mergeCell ref="I261:I263"/>
    <mergeCell ref="I264:I266"/>
    <mergeCell ref="I267:I270"/>
    <mergeCell ref="I271:I273"/>
    <mergeCell ref="I274:I277"/>
    <mergeCell ref="I278:I281"/>
    <mergeCell ref="I282:I285"/>
    <mergeCell ref="I286:I289"/>
    <mergeCell ref="I290:I293"/>
    <mergeCell ref="I295:I297"/>
    <mergeCell ref="I298:I301"/>
    <mergeCell ref="I302:I304"/>
    <mergeCell ref="I305:I308"/>
    <mergeCell ref="I309:I312"/>
    <mergeCell ref="I313:I316"/>
    <mergeCell ref="I317:I318"/>
    <mergeCell ref="I319:I321"/>
    <mergeCell ref="I322:I323"/>
    <mergeCell ref="I324:I327"/>
    <mergeCell ref="I328:I331"/>
    <mergeCell ref="I332:I335"/>
    <mergeCell ref="I336:I340"/>
    <mergeCell ref="I341:I344"/>
    <mergeCell ref="I345:I347"/>
    <mergeCell ref="I348:I350"/>
    <mergeCell ref="I351:I353"/>
    <mergeCell ref="I355:I357"/>
    <mergeCell ref="I358:I361"/>
    <mergeCell ref="I363:I366"/>
    <mergeCell ref="I367:I370"/>
    <mergeCell ref="I371:I374"/>
    <mergeCell ref="I375:I377"/>
    <mergeCell ref="I378:I379"/>
    <mergeCell ref="I380:I383"/>
    <mergeCell ref="I384:I387"/>
    <mergeCell ref="I388:I390"/>
    <mergeCell ref="I391:I393"/>
    <mergeCell ref="I394:I396"/>
    <mergeCell ref="I398:I399"/>
    <mergeCell ref="I400:I402"/>
    <mergeCell ref="I403:I405"/>
    <mergeCell ref="I406:I408"/>
    <mergeCell ref="I409:I411"/>
    <mergeCell ref="I412:I414"/>
    <mergeCell ref="I415:I418"/>
    <mergeCell ref="I419:I421"/>
    <mergeCell ref="I422:I424"/>
    <mergeCell ref="I425:I428"/>
    <mergeCell ref="I429:I431"/>
    <mergeCell ref="I432:I435"/>
    <mergeCell ref="I436:I439"/>
    <mergeCell ref="I440:I443"/>
    <mergeCell ref="I445:I448"/>
    <mergeCell ref="I449:I451"/>
    <mergeCell ref="I452:I454"/>
    <mergeCell ref="I455:I457"/>
    <mergeCell ref="I458:I460"/>
    <mergeCell ref="I461:I464"/>
    <mergeCell ref="I465:I466"/>
    <mergeCell ref="I467:I470"/>
    <mergeCell ref="I471:I472"/>
    <mergeCell ref="I473:I474"/>
    <mergeCell ref="I475:I478"/>
    <mergeCell ref="I479:I481"/>
    <mergeCell ref="I482:I483"/>
    <mergeCell ref="I484:I486"/>
    <mergeCell ref="I488:I491"/>
    <mergeCell ref="I492:I493"/>
    <mergeCell ref="I494:I497"/>
    <mergeCell ref="I498:I500"/>
    <mergeCell ref="I501:I503"/>
    <mergeCell ref="I504:I506"/>
    <mergeCell ref="I507:I510"/>
    <mergeCell ref="I511:I512"/>
    <mergeCell ref="I513:I516"/>
    <mergeCell ref="I517:I519"/>
    <mergeCell ref="I520:I523"/>
    <mergeCell ref="I524:I526"/>
    <mergeCell ref="I527:I530"/>
    <mergeCell ref="I531:I533"/>
    <mergeCell ref="I534:I537"/>
    <mergeCell ref="I538:I540"/>
    <mergeCell ref="I541:I543"/>
    <mergeCell ref="I544:I547"/>
    <mergeCell ref="I548:I551"/>
    <mergeCell ref="I552:I554"/>
    <mergeCell ref="I555:I558"/>
    <mergeCell ref="I559:I562"/>
    <mergeCell ref="I563:I566"/>
    <mergeCell ref="I567:I570"/>
    <mergeCell ref="I571:I573"/>
    <mergeCell ref="I574:I577"/>
    <mergeCell ref="I578:I581"/>
    <mergeCell ref="I582:I584"/>
    <mergeCell ref="I585:I587"/>
    <mergeCell ref="I588:I590"/>
    <mergeCell ref="I591:I593"/>
    <mergeCell ref="I594:I596"/>
    <mergeCell ref="I597:I600"/>
    <mergeCell ref="I601:I603"/>
    <mergeCell ref="I604:I606"/>
    <mergeCell ref="I607:I609"/>
    <mergeCell ref="I611:I612"/>
    <mergeCell ref="I613:I615"/>
    <mergeCell ref="I616:I617"/>
    <mergeCell ref="I618:I620"/>
    <mergeCell ref="I621:I623"/>
    <mergeCell ref="I625:I628"/>
    <mergeCell ref="I629:I632"/>
    <mergeCell ref="I633:I635"/>
    <mergeCell ref="I636:I638"/>
    <mergeCell ref="I639:I642"/>
    <mergeCell ref="I643:I645"/>
    <mergeCell ref="I646:I649"/>
    <mergeCell ref="I650:I653"/>
    <mergeCell ref="I654:I655"/>
    <mergeCell ref="I656:I657"/>
    <mergeCell ref="I658:I659"/>
    <mergeCell ref="I660:I664"/>
    <mergeCell ref="I665:I667"/>
    <mergeCell ref="I668:I671"/>
    <mergeCell ref="I672:I674"/>
    <mergeCell ref="I675:I678"/>
    <mergeCell ref="I679:I681"/>
    <mergeCell ref="I682:I684"/>
    <mergeCell ref="I685:I688"/>
    <mergeCell ref="I689:I690"/>
    <mergeCell ref="I691:I694"/>
    <mergeCell ref="I695:I697"/>
    <mergeCell ref="I698:I701"/>
    <mergeCell ref="I702:I705"/>
    <mergeCell ref="I706:I709"/>
    <mergeCell ref="I710:I712"/>
    <mergeCell ref="I714:I716"/>
    <mergeCell ref="I717:I720"/>
    <mergeCell ref="I721:I724"/>
    <mergeCell ref="I725:I727"/>
    <mergeCell ref="I728:I731"/>
    <mergeCell ref="I732:I735"/>
    <mergeCell ref="I736:I739"/>
    <mergeCell ref="I740:I743"/>
    <mergeCell ref="I744:I746"/>
    <mergeCell ref="I747:I749"/>
    <mergeCell ref="I751:I752"/>
    <mergeCell ref="I753:I755"/>
    <mergeCell ref="I756:I758"/>
    <mergeCell ref="I759:I762"/>
    <mergeCell ref="I763:I766"/>
    <mergeCell ref="I767:I768"/>
    <mergeCell ref="I769:I771"/>
    <mergeCell ref="I772:I774"/>
    <mergeCell ref="I776:I777"/>
    <mergeCell ref="I778:I780"/>
    <mergeCell ref="I781:I783"/>
    <mergeCell ref="I784:I786"/>
    <mergeCell ref="I787:I790"/>
    <mergeCell ref="I791:I794"/>
    <mergeCell ref="I795:I796"/>
    <mergeCell ref="I797:I799"/>
    <mergeCell ref="I800:I802"/>
    <mergeCell ref="I803:I805"/>
    <mergeCell ref="I806:I808"/>
    <mergeCell ref="I809:I810"/>
    <mergeCell ref="I811:I814"/>
    <mergeCell ref="I815:I818"/>
    <mergeCell ref="I819:I822"/>
    <mergeCell ref="I823:I826"/>
    <mergeCell ref="I828:I832"/>
    <mergeCell ref="I833:I835"/>
    <mergeCell ref="I837:I840"/>
    <mergeCell ref="I842:I844"/>
    <mergeCell ref="I845:I848"/>
    <mergeCell ref="I850:I852"/>
    <mergeCell ref="I853:I856"/>
    <mergeCell ref="I857:I858"/>
    <mergeCell ref="I860:I863"/>
    <mergeCell ref="I864:I866"/>
    <mergeCell ref="I867:I869"/>
    <mergeCell ref="I870:I871"/>
    <mergeCell ref="I872:I875"/>
    <mergeCell ref="I876:I879"/>
    <mergeCell ref="I880:I883"/>
    <mergeCell ref="I884:I886"/>
    <mergeCell ref="I887:I888"/>
    <mergeCell ref="I889:I892"/>
    <mergeCell ref="I893:I895"/>
    <mergeCell ref="I896:I898"/>
    <mergeCell ref="I900:I901"/>
    <mergeCell ref="I902:I904"/>
    <mergeCell ref="I905:I907"/>
    <mergeCell ref="I909:I910"/>
    <mergeCell ref="I911:I913"/>
    <mergeCell ref="I914:I915"/>
    <mergeCell ref="I916:I919"/>
    <mergeCell ref="I920:I922"/>
    <mergeCell ref="I923:I924"/>
    <mergeCell ref="I925:I926"/>
    <mergeCell ref="I928:I930"/>
    <mergeCell ref="I931:I932"/>
    <mergeCell ref="I933:I935"/>
    <mergeCell ref="I937:I941"/>
    <mergeCell ref="I942:I945"/>
    <mergeCell ref="I946:I949"/>
    <mergeCell ref="I950:I952"/>
    <mergeCell ref="I953:I956"/>
    <mergeCell ref="I957:I959"/>
    <mergeCell ref="I960:I961"/>
    <mergeCell ref="I962:I963"/>
    <mergeCell ref="I964:I967"/>
    <mergeCell ref="I968:I971"/>
    <mergeCell ref="I972:I974"/>
    <mergeCell ref="I975:I977"/>
    <mergeCell ref="I979:I982"/>
    <mergeCell ref="I984:I986"/>
    <mergeCell ref="I987:I989"/>
    <mergeCell ref="I990:I992"/>
    <mergeCell ref="I994:I996"/>
    <mergeCell ref="I998:I1001"/>
    <mergeCell ref="I1002:I1005"/>
    <mergeCell ref="I1006:I1009"/>
    <mergeCell ref="I1010:I1012"/>
    <mergeCell ref="I1013:I1016"/>
    <mergeCell ref="I1017:I1020"/>
    <mergeCell ref="I1021:I1024"/>
    <mergeCell ref="I1025:I1027"/>
    <mergeCell ref="I1028:I1030"/>
    <mergeCell ref="I1031:I1034"/>
    <mergeCell ref="I1035:I1038"/>
    <mergeCell ref="I1040:I1042"/>
    <mergeCell ref="I1044:I1047"/>
    <mergeCell ref="I1048:I1049"/>
    <mergeCell ref="I1050:I1053"/>
    <mergeCell ref="I1054:I1057"/>
    <mergeCell ref="I1058:I1060"/>
    <mergeCell ref="I1061:I1063"/>
    <mergeCell ref="I1065:I1068"/>
    <mergeCell ref="I1069:I1072"/>
    <mergeCell ref="I1074:I1077"/>
    <mergeCell ref="I1078:I1080"/>
    <mergeCell ref="I1081:I1083"/>
    <mergeCell ref="I1084:I1085"/>
    <mergeCell ref="I1086:I1088"/>
    <mergeCell ref="I1089:I1092"/>
    <mergeCell ref="I1093:I1094"/>
    <mergeCell ref="I1095:I1097"/>
    <mergeCell ref="I1098:I1101"/>
    <mergeCell ref="I1102:I1105"/>
    <mergeCell ref="I1106:I1108"/>
    <mergeCell ref="I1109:I1111"/>
    <mergeCell ref="I1113:I1116"/>
    <mergeCell ref="I1117:I1119"/>
    <mergeCell ref="I1120:I1121"/>
    <mergeCell ref="I1122:I1124"/>
    <mergeCell ref="I1125:I1127"/>
    <mergeCell ref="I1128:I1131"/>
    <mergeCell ref="I1132:I1136"/>
    <mergeCell ref="I1137:I1140"/>
    <mergeCell ref="I1141:I1144"/>
    <mergeCell ref="I1146:I1148"/>
    <mergeCell ref="I1149:I1152"/>
    <mergeCell ref="I1153:I1155"/>
    <mergeCell ref="I1156:I1159"/>
    <mergeCell ref="I1160:I1163"/>
    <mergeCell ref="I1164:I1165"/>
    <mergeCell ref="I1166:I1169"/>
    <mergeCell ref="I1170:I1173"/>
    <mergeCell ref="I1174:I1177"/>
    <mergeCell ref="I1178:I1180"/>
    <mergeCell ref="I1181:I1183"/>
    <mergeCell ref="I1184:I1186"/>
    <mergeCell ref="I1187:I1189"/>
    <mergeCell ref="I1190:I1194"/>
    <mergeCell ref="I1195:I1198"/>
    <mergeCell ref="I1199:I1202"/>
    <mergeCell ref="I1204:I1206"/>
    <mergeCell ref="I1207:I1209"/>
    <mergeCell ref="I1211:I1212"/>
    <mergeCell ref="I1213:I1216"/>
    <mergeCell ref="I1217:I1220"/>
    <mergeCell ref="I1221:I1223"/>
    <mergeCell ref="I1224:I1227"/>
    <mergeCell ref="I1228:I1230"/>
    <mergeCell ref="I1231:I1234"/>
    <mergeCell ref="I1237:I1238"/>
    <mergeCell ref="I1239:I1241"/>
    <mergeCell ref="I1242:I1245"/>
    <mergeCell ref="I1246:I1248"/>
    <mergeCell ref="I1249:I1250"/>
    <mergeCell ref="I1252:I1253"/>
    <mergeCell ref="I1254:I1257"/>
    <mergeCell ref="I1258:I1260"/>
    <mergeCell ref="I1261:I1263"/>
    <mergeCell ref="I1264:I1266"/>
    <mergeCell ref="I1267:I1270"/>
    <mergeCell ref="I1271:I1274"/>
    <mergeCell ref="I1275:I1276"/>
    <mergeCell ref="I1277:I1280"/>
    <mergeCell ref="I1281:I1283"/>
    <mergeCell ref="I1285:I1288"/>
    <mergeCell ref="I1290:I1291"/>
    <mergeCell ref="I1292:I1295"/>
    <mergeCell ref="I1297:I1299"/>
    <mergeCell ref="I1300:I1302"/>
    <mergeCell ref="I1303:I1306"/>
    <mergeCell ref="I1307:I1308"/>
    <mergeCell ref="I1309:I1312"/>
    <mergeCell ref="I1313:I1315"/>
    <mergeCell ref="I1318:I1320"/>
    <mergeCell ref="I1321:I1323"/>
    <mergeCell ref="I1325:I1327"/>
    <mergeCell ref="I1328:I1331"/>
    <mergeCell ref="I1332:I1334"/>
    <mergeCell ref="I1336:I1339"/>
    <mergeCell ref="I1341:I1345"/>
    <mergeCell ref="I1347:I1350"/>
    <mergeCell ref="I1351:I1354"/>
    <mergeCell ref="I1355:I1357"/>
    <mergeCell ref="I1358:I1360"/>
    <mergeCell ref="I1362:I1363"/>
    <mergeCell ref="I1364:I1367"/>
    <mergeCell ref="I1369:I1371"/>
    <mergeCell ref="I1372:I1373"/>
    <mergeCell ref="I1374:I1376"/>
    <mergeCell ref="I1377:I1380"/>
    <mergeCell ref="I1381:I1384"/>
    <mergeCell ref="I1385:I1386"/>
    <mergeCell ref="I1387:I1390"/>
    <mergeCell ref="I1391:I1393"/>
    <mergeCell ref="I1394:I1397"/>
    <mergeCell ref="I1398:I1400"/>
    <mergeCell ref="I1401:I1403"/>
    <mergeCell ref="I1404:I1407"/>
    <mergeCell ref="I1408:I1409"/>
    <mergeCell ref="I1410:I1413"/>
    <mergeCell ref="I1415:I1418"/>
    <mergeCell ref="I1419:I1422"/>
    <mergeCell ref="I1423:I1426"/>
    <mergeCell ref="I1427:I1430"/>
    <mergeCell ref="I1432:I1433"/>
    <mergeCell ref="I1434:I1436"/>
    <mergeCell ref="I1437:I1440"/>
    <mergeCell ref="I1441:I1444"/>
    <mergeCell ref="I1445:I1448"/>
    <mergeCell ref="I1450:I1453"/>
    <mergeCell ref="I1454:I1456"/>
    <mergeCell ref="I1457:I1459"/>
    <mergeCell ref="I1460:I1463"/>
    <mergeCell ref="I1464:I1466"/>
    <mergeCell ref="I1467:I1471"/>
    <mergeCell ref="I1472:I1475"/>
    <mergeCell ref="I1476:I1479"/>
    <mergeCell ref="I1480:I1482"/>
    <mergeCell ref="I1483:I1486"/>
    <mergeCell ref="I1487:I1490"/>
    <mergeCell ref="I1491:I1493"/>
    <mergeCell ref="I1494:I1496"/>
    <mergeCell ref="I1497:I1499"/>
    <mergeCell ref="I1500:I1502"/>
    <mergeCell ref="I1503:I1506"/>
    <mergeCell ref="I1507:I1510"/>
    <mergeCell ref="I1511:I1514"/>
    <mergeCell ref="I1515:I1517"/>
    <mergeCell ref="I1518:I1521"/>
    <mergeCell ref="I1522:I1525"/>
    <mergeCell ref="I1527:I1530"/>
    <mergeCell ref="I1531:I1533"/>
    <mergeCell ref="I1534:I1538"/>
    <mergeCell ref="I1539:I1542"/>
    <mergeCell ref="I1543:I1545"/>
    <mergeCell ref="I1546:I1547"/>
    <mergeCell ref="I1548:I1551"/>
    <mergeCell ref="I1552:I1555"/>
    <mergeCell ref="I1557:I1559"/>
    <mergeCell ref="I1560:I1562"/>
    <mergeCell ref="I1563:I1566"/>
    <mergeCell ref="I1567:I1570"/>
    <mergeCell ref="I1571:I1574"/>
    <mergeCell ref="I1575:I1578"/>
    <mergeCell ref="I1580:I1583"/>
    <mergeCell ref="I1584:I1586"/>
    <mergeCell ref="I1587:I1589"/>
    <mergeCell ref="I1590:I1592"/>
    <mergeCell ref="I1593:I1596"/>
    <mergeCell ref="I1597:I1599"/>
    <mergeCell ref="I1600:I1601"/>
    <mergeCell ref="I1602:I1606"/>
    <mergeCell ref="I1607:I1608"/>
    <mergeCell ref="I1609:I1612"/>
    <mergeCell ref="I1613:I1614"/>
    <mergeCell ref="I1615:I1618"/>
    <mergeCell ref="I1619:I1621"/>
    <mergeCell ref="I1623:I1624"/>
    <mergeCell ref="I1625:I1627"/>
    <mergeCell ref="I1628:I1630"/>
    <mergeCell ref="I1632:I1634"/>
    <mergeCell ref="I1635:I1638"/>
    <mergeCell ref="I1639:I1640"/>
    <mergeCell ref="I1642:I1645"/>
    <mergeCell ref="I1646:I1649"/>
    <mergeCell ref="I1650:I1653"/>
    <mergeCell ref="I1654:I1655"/>
    <mergeCell ref="I1656:I1659"/>
    <mergeCell ref="I1660:I1662"/>
    <mergeCell ref="I1663:I1666"/>
    <mergeCell ref="I1667:I1669"/>
    <mergeCell ref="I1670:I1672"/>
    <mergeCell ref="I1673:I1674"/>
    <mergeCell ref="I1675:I1676"/>
    <mergeCell ref="I1677:I1681"/>
    <mergeCell ref="I1683:I1685"/>
    <mergeCell ref="I1687:I1689"/>
    <mergeCell ref="I1691:I1694"/>
    <mergeCell ref="I1695:I1697"/>
    <mergeCell ref="I1698:I1700"/>
    <mergeCell ref="I1701:I1704"/>
    <mergeCell ref="I1706:I1708"/>
    <mergeCell ref="I1709:I1710"/>
    <mergeCell ref="I1711:I1712"/>
    <mergeCell ref="I1713:I1715"/>
    <mergeCell ref="I1716:I1718"/>
    <mergeCell ref="I1719:I1720"/>
    <mergeCell ref="I1721:I1724"/>
    <mergeCell ref="I1725:I1727"/>
    <mergeCell ref="I1728:I1731"/>
    <mergeCell ref="I1732:I1735"/>
    <mergeCell ref="I1737:I1740"/>
    <mergeCell ref="I1742:I1743"/>
    <mergeCell ref="I1744:I1747"/>
    <mergeCell ref="I1748:I1751"/>
    <mergeCell ref="I1754:I1757"/>
    <mergeCell ref="I1759:I1762"/>
    <mergeCell ref="I1763:I1766"/>
    <mergeCell ref="I1767:I1770"/>
    <mergeCell ref="I1771:I1773"/>
    <mergeCell ref="I1774:I1777"/>
    <mergeCell ref="I1778:I1781"/>
    <mergeCell ref="I1782:I1784"/>
    <mergeCell ref="I1785:I1786"/>
    <mergeCell ref="I1787:I1788"/>
    <mergeCell ref="I1791:I1793"/>
    <mergeCell ref="I1794:I1797"/>
    <mergeCell ref="I1798:I1801"/>
    <mergeCell ref="I1802:I1803"/>
    <mergeCell ref="I1804:I1806"/>
    <mergeCell ref="I1807:I1809"/>
    <mergeCell ref="I1811:I1813"/>
    <mergeCell ref="I1814:I1817"/>
    <mergeCell ref="I1818:I1821"/>
    <mergeCell ref="I1822:I1825"/>
    <mergeCell ref="I1826:I1828"/>
    <mergeCell ref="I1829:I1831"/>
    <mergeCell ref="I1832:I1834"/>
    <mergeCell ref="I1836:I1838"/>
    <mergeCell ref="I1839:I1841"/>
    <mergeCell ref="I1842:I1844"/>
    <mergeCell ref="I1845:I1847"/>
    <mergeCell ref="I1848:I1850"/>
    <mergeCell ref="I1851:I1854"/>
    <mergeCell ref="I1855:I1858"/>
    <mergeCell ref="I1859:I1862"/>
    <mergeCell ref="I1863:I1864"/>
    <mergeCell ref="I1865:I1868"/>
    <mergeCell ref="I1869:I1871"/>
    <mergeCell ref="I1872:I1874"/>
    <mergeCell ref="I1875:I1878"/>
    <mergeCell ref="I1879:I1881"/>
    <mergeCell ref="I1882:I1883"/>
    <mergeCell ref="I1884:I1887"/>
    <mergeCell ref="I1888:I1891"/>
    <mergeCell ref="I1892:I1894"/>
    <mergeCell ref="I1895:I1897"/>
    <mergeCell ref="I1898:I1901"/>
    <mergeCell ref="I1903:I1905"/>
    <mergeCell ref="I1908:I1909"/>
    <mergeCell ref="I1910:I1911"/>
    <mergeCell ref="I1912:I1913"/>
    <mergeCell ref="I1914:I1917"/>
    <mergeCell ref="I1918:I1920"/>
    <mergeCell ref="I1921:I1923"/>
    <mergeCell ref="I1924:I1925"/>
    <mergeCell ref="I1926:I1928"/>
    <mergeCell ref="I1929:I1930"/>
    <mergeCell ref="I1931:I1933"/>
    <mergeCell ref="I1934:I1935"/>
    <mergeCell ref="I1937:I1938"/>
    <mergeCell ref="I1939:I1941"/>
    <mergeCell ref="I1942:I1944"/>
    <mergeCell ref="I1945:I1948"/>
    <mergeCell ref="I1949:I1952"/>
    <mergeCell ref="I1953:I1955"/>
    <mergeCell ref="I1958:I1961"/>
    <mergeCell ref="I1964:I1966"/>
    <mergeCell ref="I1967:I1971"/>
    <mergeCell ref="I1974:I1976"/>
    <mergeCell ref="I1977:I1978"/>
    <mergeCell ref="I1979:I1981"/>
    <mergeCell ref="I1982:I1983"/>
    <mergeCell ref="I1984:I1986"/>
    <mergeCell ref="I1987:I1989"/>
    <mergeCell ref="I1990:I1993"/>
    <mergeCell ref="I1994:I1996"/>
    <mergeCell ref="I1997:I1998"/>
    <mergeCell ref="I1999:I2001"/>
    <mergeCell ref="I2002:I2004"/>
    <mergeCell ref="I2005:I2008"/>
    <mergeCell ref="I2009:I2010"/>
    <mergeCell ref="I2011:I2012"/>
    <mergeCell ref="I2013:I2015"/>
    <mergeCell ref="I2016:I2017"/>
    <mergeCell ref="I2018:I2022"/>
    <mergeCell ref="I2023:I2024"/>
    <mergeCell ref="I2028:I2029"/>
    <mergeCell ref="I2031:I2032"/>
    <mergeCell ref="I2034:I2037"/>
    <mergeCell ref="I2040:I2042"/>
    <mergeCell ref="I2044:I2045"/>
    <mergeCell ref="I2046:I2049"/>
    <mergeCell ref="I2050:I2053"/>
    <mergeCell ref="I2054:I2057"/>
    <mergeCell ref="I2058:I2061"/>
    <mergeCell ref="I2062:I2064"/>
    <mergeCell ref="I2065:I2068"/>
    <mergeCell ref="I2071:I2072"/>
    <mergeCell ref="I2075:I2077"/>
    <mergeCell ref="I2078:I2079"/>
    <mergeCell ref="I2080:I2082"/>
    <mergeCell ref="I2083:I2084"/>
    <mergeCell ref="I2089:I2091"/>
    <mergeCell ref="J3:J6"/>
    <mergeCell ref="J7:J9"/>
    <mergeCell ref="J10:J13"/>
    <mergeCell ref="J14:J15"/>
    <mergeCell ref="J16:J18"/>
    <mergeCell ref="J19:J22"/>
    <mergeCell ref="J23:J24"/>
    <mergeCell ref="J25:J28"/>
    <mergeCell ref="J30:J33"/>
    <mergeCell ref="J36:J37"/>
    <mergeCell ref="J38:J39"/>
    <mergeCell ref="J40:J42"/>
    <mergeCell ref="J43:J45"/>
    <mergeCell ref="J46:J47"/>
    <mergeCell ref="J48:J51"/>
    <mergeCell ref="J52:J55"/>
    <mergeCell ref="J56:J58"/>
    <mergeCell ref="J59:J62"/>
    <mergeCell ref="J63:J64"/>
    <mergeCell ref="J65:J68"/>
    <mergeCell ref="J69:J70"/>
    <mergeCell ref="J71:J74"/>
    <mergeCell ref="J75:J78"/>
    <mergeCell ref="J79:J81"/>
    <mergeCell ref="J82:J84"/>
    <mergeCell ref="J85:J88"/>
    <mergeCell ref="J90:J92"/>
    <mergeCell ref="J93:J96"/>
    <mergeCell ref="J97:J100"/>
    <mergeCell ref="J101:J104"/>
    <mergeCell ref="J105:J107"/>
    <mergeCell ref="J108:J111"/>
    <mergeCell ref="J112:J113"/>
    <mergeCell ref="J114:J115"/>
    <mergeCell ref="J116:J118"/>
    <mergeCell ref="J119:J122"/>
    <mergeCell ref="J123:J125"/>
    <mergeCell ref="J126:J128"/>
    <mergeCell ref="J129:J131"/>
    <mergeCell ref="J132:J135"/>
    <mergeCell ref="J136:J137"/>
    <mergeCell ref="J138:J140"/>
    <mergeCell ref="J141:J144"/>
    <mergeCell ref="J145:J148"/>
    <mergeCell ref="J149:J152"/>
    <mergeCell ref="J153:J155"/>
    <mergeCell ref="J156:J157"/>
    <mergeCell ref="J158:J160"/>
    <mergeCell ref="J161:J164"/>
    <mergeCell ref="J165:J166"/>
    <mergeCell ref="J167:J170"/>
    <mergeCell ref="J171:J172"/>
    <mergeCell ref="J173:J176"/>
    <mergeCell ref="J177:J180"/>
    <mergeCell ref="J181:J184"/>
    <mergeCell ref="J185:J188"/>
    <mergeCell ref="J189:J190"/>
    <mergeCell ref="J191:J192"/>
    <mergeCell ref="J193:J196"/>
    <mergeCell ref="J197:J200"/>
    <mergeCell ref="J201:J203"/>
    <mergeCell ref="J204:J205"/>
    <mergeCell ref="J206:J208"/>
    <mergeCell ref="J209:J210"/>
    <mergeCell ref="J211:J214"/>
    <mergeCell ref="J215:J217"/>
    <mergeCell ref="J218:J220"/>
    <mergeCell ref="J221:J224"/>
    <mergeCell ref="J225:J228"/>
    <mergeCell ref="J229:J232"/>
    <mergeCell ref="J233:J236"/>
    <mergeCell ref="J238:J241"/>
    <mergeCell ref="J242:J244"/>
    <mergeCell ref="J245:J248"/>
    <mergeCell ref="J249:J252"/>
    <mergeCell ref="J253:J256"/>
    <mergeCell ref="J257:J260"/>
    <mergeCell ref="J261:J263"/>
    <mergeCell ref="J264:J266"/>
    <mergeCell ref="J267:J270"/>
    <mergeCell ref="J271:J273"/>
    <mergeCell ref="J274:J277"/>
    <mergeCell ref="J278:J281"/>
    <mergeCell ref="J282:J285"/>
    <mergeCell ref="J286:J289"/>
    <mergeCell ref="J290:J293"/>
    <mergeCell ref="J295:J297"/>
    <mergeCell ref="J298:J301"/>
    <mergeCell ref="J302:J304"/>
    <mergeCell ref="J305:J308"/>
    <mergeCell ref="J309:J312"/>
    <mergeCell ref="J313:J316"/>
    <mergeCell ref="J317:J318"/>
    <mergeCell ref="J319:J321"/>
    <mergeCell ref="J322:J323"/>
    <mergeCell ref="J324:J327"/>
    <mergeCell ref="J328:J331"/>
    <mergeCell ref="J332:J335"/>
    <mergeCell ref="J336:J340"/>
    <mergeCell ref="J341:J344"/>
    <mergeCell ref="J345:J347"/>
    <mergeCell ref="J348:J350"/>
    <mergeCell ref="J351:J353"/>
    <mergeCell ref="J355:J357"/>
    <mergeCell ref="J358:J361"/>
    <mergeCell ref="J363:J366"/>
    <mergeCell ref="J367:J370"/>
    <mergeCell ref="J371:J374"/>
    <mergeCell ref="J375:J377"/>
    <mergeCell ref="J378:J379"/>
    <mergeCell ref="J380:J383"/>
    <mergeCell ref="J384:J387"/>
    <mergeCell ref="J388:J390"/>
    <mergeCell ref="J391:J393"/>
    <mergeCell ref="J394:J396"/>
    <mergeCell ref="J398:J399"/>
    <mergeCell ref="J400:J402"/>
    <mergeCell ref="J403:J405"/>
    <mergeCell ref="J406:J408"/>
    <mergeCell ref="J409:J411"/>
    <mergeCell ref="J412:J414"/>
    <mergeCell ref="J415:J418"/>
    <mergeCell ref="J419:J421"/>
    <mergeCell ref="J422:J424"/>
    <mergeCell ref="J425:J428"/>
    <mergeCell ref="J429:J431"/>
    <mergeCell ref="J432:J435"/>
    <mergeCell ref="J436:J439"/>
    <mergeCell ref="J440:J443"/>
    <mergeCell ref="J445:J448"/>
    <mergeCell ref="J449:J451"/>
    <mergeCell ref="J452:J454"/>
    <mergeCell ref="J455:J457"/>
    <mergeCell ref="J458:J460"/>
    <mergeCell ref="J461:J464"/>
    <mergeCell ref="J465:J466"/>
    <mergeCell ref="J467:J470"/>
    <mergeCell ref="J471:J472"/>
    <mergeCell ref="J473:J474"/>
    <mergeCell ref="J475:J478"/>
    <mergeCell ref="J479:J481"/>
    <mergeCell ref="J482:J483"/>
    <mergeCell ref="J484:J486"/>
    <mergeCell ref="J488:J491"/>
    <mergeCell ref="J492:J493"/>
    <mergeCell ref="J494:J497"/>
    <mergeCell ref="J498:J500"/>
    <mergeCell ref="J501:J503"/>
    <mergeCell ref="J504:J506"/>
    <mergeCell ref="J507:J510"/>
    <mergeCell ref="J511:J512"/>
    <mergeCell ref="J513:J516"/>
    <mergeCell ref="J517:J519"/>
    <mergeCell ref="J520:J523"/>
    <mergeCell ref="J524:J526"/>
    <mergeCell ref="J527:J530"/>
    <mergeCell ref="J531:J533"/>
    <mergeCell ref="J534:J537"/>
    <mergeCell ref="J538:J540"/>
    <mergeCell ref="J541:J543"/>
    <mergeCell ref="J544:J547"/>
    <mergeCell ref="J548:J551"/>
    <mergeCell ref="J552:J554"/>
    <mergeCell ref="J555:J558"/>
    <mergeCell ref="J559:J562"/>
    <mergeCell ref="J563:J566"/>
    <mergeCell ref="J567:J570"/>
    <mergeCell ref="J571:J573"/>
    <mergeCell ref="J574:J577"/>
    <mergeCell ref="J578:J581"/>
    <mergeCell ref="J582:J584"/>
    <mergeCell ref="J585:J587"/>
    <mergeCell ref="J588:J590"/>
    <mergeCell ref="J591:J593"/>
    <mergeCell ref="J594:J596"/>
    <mergeCell ref="J597:J600"/>
    <mergeCell ref="J601:J603"/>
    <mergeCell ref="J604:J606"/>
    <mergeCell ref="J607:J609"/>
    <mergeCell ref="J611:J612"/>
    <mergeCell ref="J613:J615"/>
    <mergeCell ref="J616:J617"/>
    <mergeCell ref="J618:J620"/>
    <mergeCell ref="J621:J623"/>
    <mergeCell ref="J625:J628"/>
    <mergeCell ref="J629:J632"/>
    <mergeCell ref="J633:J635"/>
    <mergeCell ref="J636:J638"/>
    <mergeCell ref="J639:J642"/>
    <mergeCell ref="J643:J645"/>
    <mergeCell ref="J646:J649"/>
    <mergeCell ref="J650:J653"/>
    <mergeCell ref="J654:J655"/>
    <mergeCell ref="J656:J657"/>
    <mergeCell ref="J658:J659"/>
    <mergeCell ref="J660:J664"/>
    <mergeCell ref="J665:J667"/>
    <mergeCell ref="J668:J671"/>
    <mergeCell ref="J672:J674"/>
    <mergeCell ref="J675:J678"/>
    <mergeCell ref="J679:J681"/>
    <mergeCell ref="J682:J684"/>
    <mergeCell ref="J685:J688"/>
    <mergeCell ref="J689:J690"/>
    <mergeCell ref="J691:J694"/>
    <mergeCell ref="J695:J697"/>
    <mergeCell ref="J698:J701"/>
    <mergeCell ref="J702:J705"/>
    <mergeCell ref="J706:J709"/>
    <mergeCell ref="J710:J712"/>
    <mergeCell ref="J714:J716"/>
    <mergeCell ref="J717:J720"/>
    <mergeCell ref="J721:J724"/>
    <mergeCell ref="J725:J727"/>
    <mergeCell ref="J728:J731"/>
    <mergeCell ref="J732:J735"/>
    <mergeCell ref="J736:J739"/>
    <mergeCell ref="J740:J743"/>
    <mergeCell ref="J744:J746"/>
    <mergeCell ref="J747:J749"/>
    <mergeCell ref="J751:J752"/>
    <mergeCell ref="J753:J755"/>
    <mergeCell ref="J756:J758"/>
    <mergeCell ref="J759:J762"/>
    <mergeCell ref="J763:J766"/>
    <mergeCell ref="J767:J768"/>
    <mergeCell ref="J769:J771"/>
    <mergeCell ref="J772:J774"/>
    <mergeCell ref="J776:J777"/>
    <mergeCell ref="J778:J780"/>
    <mergeCell ref="J781:J783"/>
    <mergeCell ref="J784:J786"/>
    <mergeCell ref="J787:J790"/>
    <mergeCell ref="J791:J794"/>
    <mergeCell ref="J795:J796"/>
    <mergeCell ref="J797:J799"/>
    <mergeCell ref="J800:J802"/>
    <mergeCell ref="J803:J805"/>
    <mergeCell ref="J806:J808"/>
    <mergeCell ref="J809:J810"/>
    <mergeCell ref="J811:J814"/>
    <mergeCell ref="J815:J818"/>
    <mergeCell ref="J819:J822"/>
    <mergeCell ref="J823:J826"/>
    <mergeCell ref="J828:J832"/>
    <mergeCell ref="J833:J835"/>
    <mergeCell ref="J837:J840"/>
    <mergeCell ref="J842:J844"/>
    <mergeCell ref="J845:J848"/>
    <mergeCell ref="J850:J852"/>
    <mergeCell ref="J853:J856"/>
    <mergeCell ref="J857:J858"/>
    <mergeCell ref="J860:J863"/>
    <mergeCell ref="J864:J866"/>
    <mergeCell ref="J867:J869"/>
    <mergeCell ref="J870:J871"/>
    <mergeCell ref="J872:J875"/>
    <mergeCell ref="J876:J879"/>
    <mergeCell ref="J880:J883"/>
    <mergeCell ref="J884:J886"/>
    <mergeCell ref="J887:J888"/>
    <mergeCell ref="J889:J892"/>
    <mergeCell ref="J893:J895"/>
    <mergeCell ref="J896:J898"/>
    <mergeCell ref="J900:J901"/>
    <mergeCell ref="J902:J904"/>
    <mergeCell ref="J905:J907"/>
    <mergeCell ref="J909:J910"/>
    <mergeCell ref="J911:J913"/>
    <mergeCell ref="J914:J915"/>
    <mergeCell ref="J916:J919"/>
    <mergeCell ref="J920:J922"/>
    <mergeCell ref="J923:J924"/>
    <mergeCell ref="J925:J926"/>
    <mergeCell ref="J928:J930"/>
    <mergeCell ref="J931:J932"/>
    <mergeCell ref="J933:J935"/>
    <mergeCell ref="J937:J941"/>
    <mergeCell ref="J942:J945"/>
    <mergeCell ref="J946:J949"/>
    <mergeCell ref="J950:J952"/>
    <mergeCell ref="J953:J956"/>
    <mergeCell ref="J957:J959"/>
    <mergeCell ref="J960:J961"/>
    <mergeCell ref="J962:J963"/>
    <mergeCell ref="J964:J967"/>
    <mergeCell ref="J968:J971"/>
    <mergeCell ref="J972:J974"/>
    <mergeCell ref="J975:J977"/>
    <mergeCell ref="J979:J982"/>
    <mergeCell ref="J984:J986"/>
    <mergeCell ref="J987:J989"/>
    <mergeCell ref="J990:J992"/>
    <mergeCell ref="J994:J996"/>
    <mergeCell ref="J998:J1001"/>
    <mergeCell ref="J1002:J1005"/>
    <mergeCell ref="J1006:J1009"/>
    <mergeCell ref="J1010:J1012"/>
    <mergeCell ref="J1013:J1016"/>
    <mergeCell ref="J1017:J1020"/>
    <mergeCell ref="J1021:J1024"/>
    <mergeCell ref="J1025:J1027"/>
    <mergeCell ref="J1028:J1030"/>
    <mergeCell ref="J1031:J1034"/>
    <mergeCell ref="J1035:J1038"/>
    <mergeCell ref="J1040:J1042"/>
    <mergeCell ref="J1044:J1047"/>
    <mergeCell ref="J1048:J1049"/>
    <mergeCell ref="J1050:J1053"/>
    <mergeCell ref="J1054:J1057"/>
    <mergeCell ref="J1058:J1060"/>
    <mergeCell ref="J1061:J1063"/>
    <mergeCell ref="J1065:J1068"/>
    <mergeCell ref="J1069:J1072"/>
    <mergeCell ref="J1074:J1077"/>
    <mergeCell ref="J1078:J1080"/>
    <mergeCell ref="J1081:J1083"/>
    <mergeCell ref="J1084:J1085"/>
    <mergeCell ref="J1086:J1088"/>
    <mergeCell ref="J1089:J1092"/>
    <mergeCell ref="J1093:J1094"/>
    <mergeCell ref="J1095:J1097"/>
    <mergeCell ref="J1098:J1101"/>
    <mergeCell ref="J1102:J1105"/>
    <mergeCell ref="J1106:J1108"/>
    <mergeCell ref="J1109:J1111"/>
    <mergeCell ref="J1113:J1116"/>
    <mergeCell ref="J1117:J1119"/>
    <mergeCell ref="J1120:J1121"/>
    <mergeCell ref="J1122:J1124"/>
    <mergeCell ref="J1125:J1127"/>
    <mergeCell ref="J1128:J1131"/>
    <mergeCell ref="J1132:J1136"/>
    <mergeCell ref="J1137:J1140"/>
    <mergeCell ref="J1141:J1144"/>
    <mergeCell ref="J1146:J1148"/>
    <mergeCell ref="J1149:J1152"/>
    <mergeCell ref="J1153:J1155"/>
    <mergeCell ref="J1156:J1159"/>
    <mergeCell ref="J1160:J1163"/>
    <mergeCell ref="J1164:J1165"/>
    <mergeCell ref="J1166:J1169"/>
    <mergeCell ref="J1170:J1173"/>
    <mergeCell ref="J1174:J1177"/>
    <mergeCell ref="J1178:J1180"/>
    <mergeCell ref="J1181:J1183"/>
    <mergeCell ref="J1184:J1186"/>
    <mergeCell ref="J1187:J1189"/>
    <mergeCell ref="J1190:J1194"/>
    <mergeCell ref="J1195:J1198"/>
    <mergeCell ref="J1199:J1202"/>
    <mergeCell ref="J1204:J1206"/>
    <mergeCell ref="J1207:J1209"/>
    <mergeCell ref="J1211:J1212"/>
    <mergeCell ref="J1213:J1216"/>
    <mergeCell ref="J1217:J1220"/>
    <mergeCell ref="J1221:J1223"/>
    <mergeCell ref="J1224:J1227"/>
    <mergeCell ref="J1228:J1230"/>
    <mergeCell ref="J1231:J1234"/>
    <mergeCell ref="J1237:J1238"/>
    <mergeCell ref="J1239:J1241"/>
    <mergeCell ref="J1242:J1245"/>
    <mergeCell ref="J1246:J1248"/>
    <mergeCell ref="J1249:J1250"/>
    <mergeCell ref="J1252:J1253"/>
    <mergeCell ref="J1254:J1257"/>
    <mergeCell ref="J1258:J1260"/>
    <mergeCell ref="J1261:J1263"/>
    <mergeCell ref="J1264:J1266"/>
    <mergeCell ref="J1267:J1270"/>
    <mergeCell ref="J1271:J1274"/>
    <mergeCell ref="J1275:J1276"/>
    <mergeCell ref="J1277:J1280"/>
    <mergeCell ref="J1281:J1283"/>
    <mergeCell ref="J1285:J1288"/>
    <mergeCell ref="J1290:J1291"/>
    <mergeCell ref="J1292:J1295"/>
    <mergeCell ref="J1297:J1299"/>
    <mergeCell ref="J1300:J1302"/>
    <mergeCell ref="J1303:J1306"/>
    <mergeCell ref="J1307:J1308"/>
    <mergeCell ref="J1309:J1312"/>
    <mergeCell ref="J1313:J1315"/>
    <mergeCell ref="J1318:J1320"/>
    <mergeCell ref="J1321:J1323"/>
    <mergeCell ref="J1325:J1327"/>
    <mergeCell ref="J1328:J1331"/>
    <mergeCell ref="J1332:J1334"/>
    <mergeCell ref="J1336:J1339"/>
    <mergeCell ref="J1341:J1345"/>
    <mergeCell ref="J1347:J1350"/>
    <mergeCell ref="J1351:J1354"/>
    <mergeCell ref="J1355:J1357"/>
    <mergeCell ref="J1358:J1360"/>
    <mergeCell ref="J1362:J1363"/>
    <mergeCell ref="J1364:J1367"/>
    <mergeCell ref="J1369:J1371"/>
    <mergeCell ref="J1372:J1373"/>
    <mergeCell ref="J1374:J1376"/>
    <mergeCell ref="J1377:J1380"/>
    <mergeCell ref="J1381:J1384"/>
    <mergeCell ref="J1385:J1386"/>
    <mergeCell ref="J1387:J1390"/>
    <mergeCell ref="J1391:J1393"/>
    <mergeCell ref="J1394:J1397"/>
    <mergeCell ref="J1398:J1400"/>
    <mergeCell ref="J1401:J1403"/>
    <mergeCell ref="J1404:J1407"/>
    <mergeCell ref="J1408:J1409"/>
    <mergeCell ref="J1410:J1413"/>
    <mergeCell ref="J1415:J1418"/>
    <mergeCell ref="J1419:J1422"/>
    <mergeCell ref="J1423:J1426"/>
    <mergeCell ref="J1427:J1430"/>
    <mergeCell ref="J1432:J1433"/>
    <mergeCell ref="J1434:J1436"/>
    <mergeCell ref="J1437:J1440"/>
    <mergeCell ref="J1441:J1444"/>
    <mergeCell ref="J1445:J1448"/>
    <mergeCell ref="J1450:J1453"/>
    <mergeCell ref="J1454:J1456"/>
    <mergeCell ref="J1457:J1459"/>
    <mergeCell ref="J1460:J1463"/>
    <mergeCell ref="J1464:J1466"/>
    <mergeCell ref="J1467:J1471"/>
    <mergeCell ref="J1472:J1475"/>
    <mergeCell ref="J1476:J1479"/>
    <mergeCell ref="J1480:J1482"/>
    <mergeCell ref="J1483:J1486"/>
    <mergeCell ref="J1487:J1490"/>
    <mergeCell ref="J1491:J1493"/>
    <mergeCell ref="J1494:J1496"/>
    <mergeCell ref="J1497:J1499"/>
    <mergeCell ref="J1500:J1502"/>
    <mergeCell ref="J1503:J1506"/>
    <mergeCell ref="J1507:J1510"/>
    <mergeCell ref="J1511:J1514"/>
    <mergeCell ref="J1515:J1517"/>
    <mergeCell ref="J1518:J1521"/>
    <mergeCell ref="J1522:J1525"/>
    <mergeCell ref="J1527:J1530"/>
    <mergeCell ref="J1531:J1533"/>
    <mergeCell ref="J1534:J1538"/>
    <mergeCell ref="J1539:J1542"/>
    <mergeCell ref="J1543:J1545"/>
    <mergeCell ref="J1546:J1547"/>
    <mergeCell ref="J1548:J1551"/>
    <mergeCell ref="J1552:J1555"/>
    <mergeCell ref="J1557:J1559"/>
    <mergeCell ref="J1560:J1562"/>
    <mergeCell ref="J1563:J1566"/>
    <mergeCell ref="J1567:J1570"/>
    <mergeCell ref="J1571:J1574"/>
    <mergeCell ref="J1575:J1578"/>
    <mergeCell ref="J1580:J1583"/>
    <mergeCell ref="J1584:J1586"/>
    <mergeCell ref="J1587:J1589"/>
    <mergeCell ref="J1590:J1592"/>
    <mergeCell ref="J1593:J1596"/>
    <mergeCell ref="J1597:J1599"/>
    <mergeCell ref="J1600:J1601"/>
    <mergeCell ref="J1602:J1606"/>
    <mergeCell ref="J1607:J1608"/>
    <mergeCell ref="J1609:J1612"/>
    <mergeCell ref="J1613:J1614"/>
    <mergeCell ref="J1615:J1618"/>
    <mergeCell ref="J1619:J1621"/>
    <mergeCell ref="J1623:J1624"/>
    <mergeCell ref="J1625:J1627"/>
    <mergeCell ref="J1628:J1630"/>
    <mergeCell ref="J1632:J1634"/>
    <mergeCell ref="J1635:J1638"/>
    <mergeCell ref="J1639:J1640"/>
    <mergeCell ref="J1642:J1645"/>
    <mergeCell ref="J1646:J1649"/>
    <mergeCell ref="J1650:J1653"/>
    <mergeCell ref="J1654:J1655"/>
    <mergeCell ref="J1656:J1659"/>
    <mergeCell ref="J1660:J1662"/>
    <mergeCell ref="J1663:J1666"/>
    <mergeCell ref="J1667:J1669"/>
    <mergeCell ref="J1670:J1672"/>
    <mergeCell ref="J1673:J1674"/>
    <mergeCell ref="J1675:J1676"/>
    <mergeCell ref="J1677:J1681"/>
    <mergeCell ref="J1683:J1685"/>
    <mergeCell ref="J1687:J1689"/>
    <mergeCell ref="J1691:J1694"/>
    <mergeCell ref="J1695:J1697"/>
    <mergeCell ref="J1698:J1700"/>
    <mergeCell ref="J1701:J1704"/>
    <mergeCell ref="J1706:J1708"/>
    <mergeCell ref="J1709:J1710"/>
    <mergeCell ref="J1711:J1712"/>
    <mergeCell ref="J1713:J1715"/>
    <mergeCell ref="J1716:J1718"/>
    <mergeCell ref="J1719:J1720"/>
    <mergeCell ref="J1721:J1724"/>
    <mergeCell ref="J1725:J1727"/>
    <mergeCell ref="J1728:J1731"/>
    <mergeCell ref="J1732:J1735"/>
    <mergeCell ref="J1737:J1740"/>
    <mergeCell ref="J1742:J1743"/>
    <mergeCell ref="J1744:J1747"/>
    <mergeCell ref="J1748:J1751"/>
    <mergeCell ref="J1754:J1757"/>
    <mergeCell ref="J1759:J1762"/>
    <mergeCell ref="J1763:J1766"/>
    <mergeCell ref="J1767:J1770"/>
    <mergeCell ref="J1771:J1773"/>
    <mergeCell ref="J1774:J1777"/>
    <mergeCell ref="J1778:J1781"/>
    <mergeCell ref="J1782:J1784"/>
    <mergeCell ref="J1785:J1786"/>
    <mergeCell ref="J1787:J1788"/>
    <mergeCell ref="J1791:J1793"/>
    <mergeCell ref="J1794:J1797"/>
    <mergeCell ref="J1798:J1801"/>
    <mergeCell ref="J1802:J1803"/>
    <mergeCell ref="J1804:J1806"/>
    <mergeCell ref="J1807:J1809"/>
    <mergeCell ref="J1811:J1813"/>
    <mergeCell ref="J1814:J1817"/>
    <mergeCell ref="J1818:J1821"/>
    <mergeCell ref="J1822:J1825"/>
    <mergeCell ref="J1826:J1828"/>
    <mergeCell ref="J1829:J1831"/>
    <mergeCell ref="J1832:J1834"/>
    <mergeCell ref="J1836:J1838"/>
    <mergeCell ref="J1839:J1841"/>
    <mergeCell ref="J1842:J1844"/>
    <mergeCell ref="J1845:J1847"/>
    <mergeCell ref="J1848:J1850"/>
    <mergeCell ref="J1851:J1854"/>
    <mergeCell ref="J1855:J1858"/>
    <mergeCell ref="J1859:J1862"/>
    <mergeCell ref="J1863:J1864"/>
    <mergeCell ref="J1865:J1868"/>
    <mergeCell ref="J1869:J1871"/>
    <mergeCell ref="J1872:J1874"/>
    <mergeCell ref="J1875:J1878"/>
    <mergeCell ref="J1879:J1881"/>
    <mergeCell ref="J1882:J1883"/>
    <mergeCell ref="J1884:J1887"/>
    <mergeCell ref="J1888:J1891"/>
    <mergeCell ref="J1892:J1894"/>
    <mergeCell ref="J1895:J1897"/>
    <mergeCell ref="J1898:J1901"/>
    <mergeCell ref="J1903:J1905"/>
    <mergeCell ref="J1908:J1909"/>
    <mergeCell ref="J1910:J1911"/>
    <mergeCell ref="J1912:J1913"/>
    <mergeCell ref="J1914:J1917"/>
    <mergeCell ref="J1918:J1920"/>
    <mergeCell ref="J1921:J1923"/>
    <mergeCell ref="J1924:J1925"/>
    <mergeCell ref="J1926:J1928"/>
    <mergeCell ref="J1929:J1930"/>
    <mergeCell ref="J1931:J1933"/>
    <mergeCell ref="J1934:J1935"/>
    <mergeCell ref="J1937:J1938"/>
    <mergeCell ref="J1939:J1941"/>
    <mergeCell ref="J1942:J1944"/>
    <mergeCell ref="J1945:J1948"/>
    <mergeCell ref="J1949:J1952"/>
    <mergeCell ref="J1953:J1955"/>
    <mergeCell ref="J1958:J1961"/>
    <mergeCell ref="J1964:J1966"/>
    <mergeCell ref="J1967:J1971"/>
    <mergeCell ref="J1974:J1976"/>
    <mergeCell ref="J1977:J1978"/>
    <mergeCell ref="J1979:J1981"/>
    <mergeCell ref="J1982:J1983"/>
    <mergeCell ref="J1984:J1986"/>
    <mergeCell ref="J1987:J1989"/>
    <mergeCell ref="J1990:J1993"/>
    <mergeCell ref="J1994:J1996"/>
    <mergeCell ref="J1997:J1998"/>
    <mergeCell ref="J1999:J2001"/>
    <mergeCell ref="J2002:J2004"/>
    <mergeCell ref="J2005:J2008"/>
    <mergeCell ref="J2009:J2010"/>
    <mergeCell ref="J2011:J2012"/>
    <mergeCell ref="J2013:J2015"/>
    <mergeCell ref="J2016:J2017"/>
    <mergeCell ref="J2018:J2022"/>
    <mergeCell ref="J2023:J2024"/>
    <mergeCell ref="J2028:J2029"/>
    <mergeCell ref="J2031:J2032"/>
    <mergeCell ref="J2034:J2037"/>
    <mergeCell ref="J2040:J2042"/>
    <mergeCell ref="J2044:J2045"/>
    <mergeCell ref="J2046:J2049"/>
    <mergeCell ref="J2050:J2053"/>
    <mergeCell ref="J2054:J2057"/>
    <mergeCell ref="J2058:J2061"/>
    <mergeCell ref="J2062:J2064"/>
    <mergeCell ref="J2065:J2068"/>
    <mergeCell ref="J2071:J2072"/>
    <mergeCell ref="J2075:J2077"/>
    <mergeCell ref="J2078:J2079"/>
    <mergeCell ref="J2080:J2082"/>
    <mergeCell ref="J2083:J2084"/>
    <mergeCell ref="J2089:J2091"/>
    <mergeCell ref="K3:K6"/>
    <mergeCell ref="K7:K9"/>
    <mergeCell ref="K10:K13"/>
    <mergeCell ref="K14:K15"/>
    <mergeCell ref="K16:K18"/>
    <mergeCell ref="K19:K22"/>
    <mergeCell ref="K23:K24"/>
    <mergeCell ref="K25:K28"/>
    <mergeCell ref="K30:K33"/>
    <mergeCell ref="K36:K37"/>
    <mergeCell ref="K38:K39"/>
    <mergeCell ref="K40:K42"/>
    <mergeCell ref="K43:K45"/>
    <mergeCell ref="K46:K47"/>
    <mergeCell ref="K48:K51"/>
    <mergeCell ref="K52:K55"/>
    <mergeCell ref="K56:K58"/>
    <mergeCell ref="K59:K62"/>
    <mergeCell ref="K63:K64"/>
    <mergeCell ref="K65:K68"/>
    <mergeCell ref="K69:K70"/>
    <mergeCell ref="K71:K74"/>
    <mergeCell ref="K75:K78"/>
    <mergeCell ref="K79:K81"/>
    <mergeCell ref="K82:K84"/>
    <mergeCell ref="K85:K88"/>
    <mergeCell ref="K90:K92"/>
    <mergeCell ref="K93:K96"/>
    <mergeCell ref="K97:K100"/>
    <mergeCell ref="K101:K104"/>
    <mergeCell ref="K105:K107"/>
    <mergeCell ref="K108:K111"/>
    <mergeCell ref="K112:K113"/>
    <mergeCell ref="K114:K115"/>
    <mergeCell ref="K116:K118"/>
    <mergeCell ref="K119:K122"/>
    <mergeCell ref="K123:K125"/>
    <mergeCell ref="K126:K128"/>
    <mergeCell ref="K129:K131"/>
    <mergeCell ref="K132:K135"/>
    <mergeCell ref="K136:K137"/>
    <mergeCell ref="K138:K140"/>
    <mergeCell ref="K141:K144"/>
    <mergeCell ref="K145:K148"/>
    <mergeCell ref="K149:K152"/>
    <mergeCell ref="K153:K155"/>
    <mergeCell ref="K156:K157"/>
    <mergeCell ref="K158:K160"/>
    <mergeCell ref="K161:K164"/>
    <mergeCell ref="K165:K166"/>
    <mergeCell ref="K167:K170"/>
    <mergeCell ref="K171:K172"/>
    <mergeCell ref="K173:K176"/>
    <mergeCell ref="K177:K180"/>
    <mergeCell ref="K181:K184"/>
    <mergeCell ref="K185:K188"/>
    <mergeCell ref="K189:K190"/>
    <mergeCell ref="K191:K192"/>
    <mergeCell ref="K193:K196"/>
    <mergeCell ref="K197:K200"/>
    <mergeCell ref="K201:K203"/>
    <mergeCell ref="K204:K205"/>
    <mergeCell ref="K206:K208"/>
    <mergeCell ref="K209:K210"/>
    <mergeCell ref="K211:K214"/>
    <mergeCell ref="K215:K217"/>
    <mergeCell ref="K218:K220"/>
    <mergeCell ref="K221:K224"/>
    <mergeCell ref="K225:K228"/>
    <mergeCell ref="K229:K232"/>
    <mergeCell ref="K233:K236"/>
    <mergeCell ref="K238:K241"/>
    <mergeCell ref="K242:K244"/>
    <mergeCell ref="K245:K248"/>
    <mergeCell ref="K249:K252"/>
    <mergeCell ref="K253:K256"/>
    <mergeCell ref="K257:K260"/>
    <mergeCell ref="K261:K263"/>
    <mergeCell ref="K264:K266"/>
    <mergeCell ref="K267:K270"/>
    <mergeCell ref="K271:K273"/>
    <mergeCell ref="K274:K277"/>
    <mergeCell ref="K278:K281"/>
    <mergeCell ref="K282:K285"/>
    <mergeCell ref="K286:K289"/>
    <mergeCell ref="K290:K293"/>
    <mergeCell ref="K295:K297"/>
    <mergeCell ref="K298:K301"/>
    <mergeCell ref="K302:K304"/>
    <mergeCell ref="K305:K308"/>
    <mergeCell ref="K309:K312"/>
    <mergeCell ref="K313:K316"/>
    <mergeCell ref="K317:K318"/>
    <mergeCell ref="K319:K321"/>
    <mergeCell ref="K322:K323"/>
    <mergeCell ref="K324:K327"/>
    <mergeCell ref="K328:K331"/>
    <mergeCell ref="K332:K335"/>
    <mergeCell ref="K336:K340"/>
    <mergeCell ref="K341:K344"/>
    <mergeCell ref="K345:K347"/>
    <mergeCell ref="K348:K350"/>
    <mergeCell ref="K351:K353"/>
    <mergeCell ref="K355:K357"/>
    <mergeCell ref="K358:K361"/>
    <mergeCell ref="K363:K366"/>
    <mergeCell ref="K367:K370"/>
    <mergeCell ref="K371:K374"/>
    <mergeCell ref="K375:K377"/>
    <mergeCell ref="K378:K379"/>
    <mergeCell ref="K380:K383"/>
    <mergeCell ref="K384:K387"/>
    <mergeCell ref="K388:K390"/>
    <mergeCell ref="K391:K393"/>
    <mergeCell ref="K394:K396"/>
    <mergeCell ref="K398:K399"/>
    <mergeCell ref="K400:K402"/>
    <mergeCell ref="K403:K405"/>
    <mergeCell ref="K406:K408"/>
    <mergeCell ref="K409:K411"/>
    <mergeCell ref="K412:K414"/>
    <mergeCell ref="K415:K418"/>
    <mergeCell ref="K419:K421"/>
    <mergeCell ref="K422:K424"/>
    <mergeCell ref="K425:K428"/>
    <mergeCell ref="K429:K431"/>
    <mergeCell ref="K432:K435"/>
    <mergeCell ref="K436:K439"/>
    <mergeCell ref="K440:K443"/>
    <mergeCell ref="K445:K448"/>
    <mergeCell ref="K449:K451"/>
    <mergeCell ref="K452:K454"/>
    <mergeCell ref="K455:K457"/>
    <mergeCell ref="K458:K460"/>
    <mergeCell ref="K461:K464"/>
    <mergeCell ref="K465:K466"/>
    <mergeCell ref="K467:K470"/>
    <mergeCell ref="K471:K472"/>
    <mergeCell ref="K473:K474"/>
    <mergeCell ref="K475:K478"/>
    <mergeCell ref="K479:K481"/>
    <mergeCell ref="K482:K483"/>
    <mergeCell ref="K484:K486"/>
    <mergeCell ref="K488:K491"/>
    <mergeCell ref="K492:K493"/>
    <mergeCell ref="K494:K497"/>
    <mergeCell ref="K498:K500"/>
    <mergeCell ref="K501:K503"/>
    <mergeCell ref="K504:K506"/>
    <mergeCell ref="K507:K510"/>
    <mergeCell ref="K511:K512"/>
    <mergeCell ref="K513:K516"/>
    <mergeCell ref="K517:K519"/>
    <mergeCell ref="K520:K523"/>
    <mergeCell ref="K524:K526"/>
    <mergeCell ref="K527:K530"/>
    <mergeCell ref="K531:K533"/>
    <mergeCell ref="K534:K537"/>
    <mergeCell ref="K538:K540"/>
    <mergeCell ref="K541:K543"/>
    <mergeCell ref="K544:K547"/>
    <mergeCell ref="K548:K551"/>
    <mergeCell ref="K552:K554"/>
    <mergeCell ref="K555:K558"/>
    <mergeCell ref="K559:K562"/>
    <mergeCell ref="K563:K566"/>
    <mergeCell ref="K567:K570"/>
    <mergeCell ref="K571:K573"/>
    <mergeCell ref="K574:K577"/>
    <mergeCell ref="K578:K581"/>
    <mergeCell ref="K582:K584"/>
    <mergeCell ref="K585:K587"/>
    <mergeCell ref="K588:K590"/>
    <mergeCell ref="K591:K593"/>
    <mergeCell ref="K594:K596"/>
    <mergeCell ref="K597:K600"/>
    <mergeCell ref="K601:K603"/>
    <mergeCell ref="K604:K606"/>
    <mergeCell ref="K607:K609"/>
    <mergeCell ref="K611:K612"/>
    <mergeCell ref="K613:K615"/>
    <mergeCell ref="K616:K617"/>
    <mergeCell ref="K618:K620"/>
    <mergeCell ref="K621:K623"/>
    <mergeCell ref="K625:K628"/>
    <mergeCell ref="K629:K632"/>
    <mergeCell ref="K633:K635"/>
    <mergeCell ref="K636:K638"/>
    <mergeCell ref="K639:K642"/>
    <mergeCell ref="K643:K645"/>
    <mergeCell ref="K646:K649"/>
    <mergeCell ref="K650:K653"/>
    <mergeCell ref="K654:K655"/>
    <mergeCell ref="K656:K657"/>
    <mergeCell ref="K658:K659"/>
    <mergeCell ref="K660:K664"/>
    <mergeCell ref="K665:K667"/>
    <mergeCell ref="K668:K671"/>
    <mergeCell ref="K672:K674"/>
    <mergeCell ref="K675:K678"/>
    <mergeCell ref="K679:K681"/>
    <mergeCell ref="K682:K684"/>
    <mergeCell ref="K685:K688"/>
    <mergeCell ref="K689:K690"/>
    <mergeCell ref="K691:K694"/>
    <mergeCell ref="K695:K697"/>
    <mergeCell ref="K698:K701"/>
    <mergeCell ref="K702:K705"/>
    <mergeCell ref="K706:K709"/>
    <mergeCell ref="K710:K712"/>
    <mergeCell ref="K714:K716"/>
    <mergeCell ref="K717:K720"/>
    <mergeCell ref="K721:K724"/>
    <mergeCell ref="K725:K727"/>
    <mergeCell ref="K728:K731"/>
    <mergeCell ref="K732:K735"/>
    <mergeCell ref="K736:K739"/>
    <mergeCell ref="K740:K743"/>
    <mergeCell ref="K744:K746"/>
    <mergeCell ref="K747:K749"/>
    <mergeCell ref="K751:K752"/>
    <mergeCell ref="K753:K755"/>
    <mergeCell ref="K756:K758"/>
    <mergeCell ref="K759:K762"/>
    <mergeCell ref="K763:K766"/>
    <mergeCell ref="K767:K768"/>
    <mergeCell ref="K769:K771"/>
    <mergeCell ref="K772:K774"/>
    <mergeCell ref="K776:K777"/>
    <mergeCell ref="K778:K780"/>
    <mergeCell ref="K781:K783"/>
    <mergeCell ref="K784:K786"/>
    <mergeCell ref="K787:K790"/>
    <mergeCell ref="K791:K794"/>
    <mergeCell ref="K795:K796"/>
    <mergeCell ref="K797:K799"/>
    <mergeCell ref="K800:K802"/>
    <mergeCell ref="K803:K805"/>
    <mergeCell ref="K806:K808"/>
    <mergeCell ref="K809:K810"/>
    <mergeCell ref="K811:K814"/>
    <mergeCell ref="K815:K818"/>
    <mergeCell ref="K819:K822"/>
    <mergeCell ref="K823:K826"/>
    <mergeCell ref="K828:K832"/>
    <mergeCell ref="K833:K835"/>
    <mergeCell ref="K837:K840"/>
    <mergeCell ref="K842:K844"/>
    <mergeCell ref="K845:K848"/>
    <mergeCell ref="K850:K852"/>
    <mergeCell ref="K853:K856"/>
    <mergeCell ref="K857:K858"/>
    <mergeCell ref="K860:K863"/>
    <mergeCell ref="K864:K866"/>
    <mergeCell ref="K867:K869"/>
    <mergeCell ref="K870:K871"/>
    <mergeCell ref="K872:K875"/>
    <mergeCell ref="K876:K879"/>
    <mergeCell ref="K880:K883"/>
    <mergeCell ref="K884:K886"/>
    <mergeCell ref="K887:K888"/>
    <mergeCell ref="K889:K892"/>
    <mergeCell ref="K893:K895"/>
    <mergeCell ref="K896:K898"/>
    <mergeCell ref="K900:K901"/>
    <mergeCell ref="K902:K904"/>
    <mergeCell ref="K905:K907"/>
    <mergeCell ref="K909:K910"/>
    <mergeCell ref="K911:K913"/>
    <mergeCell ref="K914:K915"/>
    <mergeCell ref="K916:K919"/>
    <mergeCell ref="K920:K922"/>
    <mergeCell ref="K923:K924"/>
    <mergeCell ref="K925:K926"/>
    <mergeCell ref="K928:K930"/>
    <mergeCell ref="K931:K932"/>
    <mergeCell ref="K933:K935"/>
    <mergeCell ref="K937:K941"/>
    <mergeCell ref="K942:K945"/>
    <mergeCell ref="K946:K949"/>
    <mergeCell ref="K950:K952"/>
    <mergeCell ref="K953:K956"/>
    <mergeCell ref="K957:K959"/>
    <mergeCell ref="K960:K961"/>
    <mergeCell ref="K962:K963"/>
    <mergeCell ref="K964:K967"/>
    <mergeCell ref="K968:K971"/>
    <mergeCell ref="K972:K974"/>
    <mergeCell ref="K975:K977"/>
    <mergeCell ref="K979:K982"/>
    <mergeCell ref="K984:K986"/>
    <mergeCell ref="K987:K989"/>
    <mergeCell ref="K990:K992"/>
    <mergeCell ref="K994:K996"/>
    <mergeCell ref="K998:K1001"/>
    <mergeCell ref="K1002:K1005"/>
    <mergeCell ref="K1006:K1009"/>
    <mergeCell ref="K1010:K1012"/>
    <mergeCell ref="K1013:K1016"/>
    <mergeCell ref="K1017:K1020"/>
    <mergeCell ref="K1021:K1024"/>
    <mergeCell ref="K1025:K1027"/>
    <mergeCell ref="K1028:K1030"/>
    <mergeCell ref="K1031:K1034"/>
    <mergeCell ref="K1035:K1038"/>
    <mergeCell ref="K1040:K1042"/>
    <mergeCell ref="K1044:K1047"/>
    <mergeCell ref="K1048:K1049"/>
    <mergeCell ref="K1050:K1053"/>
    <mergeCell ref="K1054:K1057"/>
    <mergeCell ref="K1058:K1060"/>
    <mergeCell ref="K1061:K1063"/>
    <mergeCell ref="K1065:K1068"/>
    <mergeCell ref="K1069:K1072"/>
    <mergeCell ref="K1074:K1077"/>
    <mergeCell ref="K1078:K1080"/>
    <mergeCell ref="K1081:K1083"/>
    <mergeCell ref="K1084:K1085"/>
    <mergeCell ref="K1086:K1088"/>
    <mergeCell ref="K1089:K1092"/>
    <mergeCell ref="K1093:K1094"/>
    <mergeCell ref="K1095:K1097"/>
    <mergeCell ref="K1098:K1101"/>
    <mergeCell ref="K1102:K1105"/>
    <mergeCell ref="K1106:K1108"/>
    <mergeCell ref="K1109:K1111"/>
    <mergeCell ref="K1113:K1116"/>
    <mergeCell ref="K1117:K1119"/>
    <mergeCell ref="K1120:K1121"/>
    <mergeCell ref="K1122:K1124"/>
    <mergeCell ref="K1125:K1127"/>
    <mergeCell ref="K1128:K1131"/>
    <mergeCell ref="K1132:K1136"/>
    <mergeCell ref="K1137:K1140"/>
    <mergeCell ref="K1141:K1144"/>
    <mergeCell ref="K1146:K1148"/>
    <mergeCell ref="K1149:K1152"/>
    <mergeCell ref="K1153:K1155"/>
    <mergeCell ref="K1156:K1159"/>
    <mergeCell ref="K1160:K1163"/>
    <mergeCell ref="K1164:K1165"/>
    <mergeCell ref="K1166:K1169"/>
    <mergeCell ref="K1170:K1173"/>
    <mergeCell ref="K1174:K1177"/>
    <mergeCell ref="K1178:K1180"/>
    <mergeCell ref="K1181:K1183"/>
    <mergeCell ref="K1184:K1186"/>
    <mergeCell ref="K1187:K1189"/>
    <mergeCell ref="K1190:K1194"/>
    <mergeCell ref="K1195:K1198"/>
    <mergeCell ref="K1199:K1202"/>
    <mergeCell ref="K1204:K1206"/>
    <mergeCell ref="K1207:K1209"/>
    <mergeCell ref="K1211:K1212"/>
    <mergeCell ref="K1213:K1216"/>
    <mergeCell ref="K1217:K1220"/>
    <mergeCell ref="K1221:K1223"/>
    <mergeCell ref="K1224:K1227"/>
    <mergeCell ref="K1228:K1230"/>
    <mergeCell ref="K1231:K1234"/>
    <mergeCell ref="K1237:K1238"/>
    <mergeCell ref="K1239:K1241"/>
    <mergeCell ref="K1242:K1245"/>
    <mergeCell ref="K1246:K1248"/>
    <mergeCell ref="K1249:K1250"/>
    <mergeCell ref="K1252:K1253"/>
    <mergeCell ref="K1254:K1257"/>
    <mergeCell ref="K1258:K1260"/>
    <mergeCell ref="K1261:K1263"/>
    <mergeCell ref="K1264:K1266"/>
    <mergeCell ref="K1267:K1270"/>
    <mergeCell ref="K1271:K1274"/>
    <mergeCell ref="K1275:K1276"/>
    <mergeCell ref="K1277:K1280"/>
    <mergeCell ref="K1281:K1283"/>
    <mergeCell ref="K1285:K1288"/>
    <mergeCell ref="K1290:K1291"/>
    <mergeCell ref="K1292:K1295"/>
    <mergeCell ref="K1297:K1299"/>
    <mergeCell ref="K1300:K1302"/>
    <mergeCell ref="K1303:K1306"/>
    <mergeCell ref="K1307:K1308"/>
    <mergeCell ref="K1309:K1312"/>
    <mergeCell ref="K1313:K1315"/>
    <mergeCell ref="K1318:K1320"/>
    <mergeCell ref="K1321:K1323"/>
    <mergeCell ref="K1325:K1327"/>
    <mergeCell ref="K1328:K1331"/>
    <mergeCell ref="K1332:K1334"/>
    <mergeCell ref="K1336:K1339"/>
    <mergeCell ref="K1341:K1345"/>
    <mergeCell ref="K1347:K1350"/>
    <mergeCell ref="K1351:K1354"/>
    <mergeCell ref="K1355:K1357"/>
    <mergeCell ref="K1358:K1360"/>
    <mergeCell ref="K1362:K1363"/>
    <mergeCell ref="K1364:K1367"/>
    <mergeCell ref="K1369:K1371"/>
    <mergeCell ref="K1372:K1373"/>
    <mergeCell ref="K1374:K1376"/>
    <mergeCell ref="K1377:K1380"/>
    <mergeCell ref="K1381:K1384"/>
    <mergeCell ref="K1385:K1386"/>
    <mergeCell ref="K1387:K1390"/>
    <mergeCell ref="K1391:K1393"/>
    <mergeCell ref="K1394:K1397"/>
    <mergeCell ref="K1398:K1400"/>
    <mergeCell ref="K1401:K1403"/>
    <mergeCell ref="K1404:K1407"/>
    <mergeCell ref="K1408:K1409"/>
    <mergeCell ref="K1410:K1413"/>
    <mergeCell ref="K1415:K1418"/>
    <mergeCell ref="K1419:K1422"/>
    <mergeCell ref="K1423:K1426"/>
    <mergeCell ref="K1427:K1430"/>
    <mergeCell ref="K1432:K1433"/>
    <mergeCell ref="K1434:K1436"/>
    <mergeCell ref="K1437:K1440"/>
    <mergeCell ref="K1441:K1444"/>
    <mergeCell ref="K1445:K1448"/>
    <mergeCell ref="K1450:K1453"/>
    <mergeCell ref="K1454:K1456"/>
    <mergeCell ref="K1457:K1459"/>
    <mergeCell ref="K1460:K1463"/>
    <mergeCell ref="K1464:K1466"/>
    <mergeCell ref="K1467:K1471"/>
    <mergeCell ref="K1472:K1475"/>
    <mergeCell ref="K1476:K1479"/>
    <mergeCell ref="K1480:K1482"/>
    <mergeCell ref="K1483:K1486"/>
    <mergeCell ref="K1487:K1490"/>
    <mergeCell ref="K1491:K1493"/>
    <mergeCell ref="K1494:K1496"/>
    <mergeCell ref="K1497:K1499"/>
    <mergeCell ref="K1500:K1502"/>
    <mergeCell ref="K1503:K1506"/>
    <mergeCell ref="K1507:K1510"/>
    <mergeCell ref="K1511:K1514"/>
    <mergeCell ref="K1515:K1517"/>
    <mergeCell ref="K1518:K1521"/>
    <mergeCell ref="K1522:K1525"/>
    <mergeCell ref="K1527:K1530"/>
    <mergeCell ref="K1531:K1533"/>
    <mergeCell ref="K1534:K1538"/>
    <mergeCell ref="K1539:K1542"/>
    <mergeCell ref="K1543:K1545"/>
    <mergeCell ref="K1546:K1547"/>
    <mergeCell ref="K1548:K1551"/>
    <mergeCell ref="K1552:K1555"/>
    <mergeCell ref="K1557:K1559"/>
    <mergeCell ref="K1560:K1562"/>
    <mergeCell ref="K1563:K1566"/>
    <mergeCell ref="K1567:K1570"/>
    <mergeCell ref="K1571:K1574"/>
    <mergeCell ref="K1575:K1578"/>
    <mergeCell ref="K1580:K1583"/>
    <mergeCell ref="K1584:K1586"/>
    <mergeCell ref="K1587:K1589"/>
    <mergeCell ref="K1590:K1592"/>
    <mergeCell ref="K1593:K1596"/>
    <mergeCell ref="K1597:K1599"/>
    <mergeCell ref="K1600:K1601"/>
    <mergeCell ref="K1602:K1606"/>
    <mergeCell ref="K1607:K1608"/>
    <mergeCell ref="K1609:K1612"/>
    <mergeCell ref="K1613:K1614"/>
    <mergeCell ref="K1615:K1618"/>
    <mergeCell ref="K1619:K1621"/>
    <mergeCell ref="K1623:K1624"/>
    <mergeCell ref="K1625:K1627"/>
    <mergeCell ref="K1628:K1630"/>
    <mergeCell ref="K1632:K1634"/>
    <mergeCell ref="K1635:K1638"/>
    <mergeCell ref="K1639:K1640"/>
    <mergeCell ref="K1642:K1645"/>
    <mergeCell ref="K1646:K1649"/>
    <mergeCell ref="K1650:K1653"/>
    <mergeCell ref="K1654:K1655"/>
    <mergeCell ref="K1656:K1659"/>
    <mergeCell ref="K1660:K1662"/>
    <mergeCell ref="K1663:K1666"/>
    <mergeCell ref="K1667:K1669"/>
    <mergeCell ref="K1670:K1672"/>
    <mergeCell ref="K1673:K1674"/>
    <mergeCell ref="K1675:K1676"/>
    <mergeCell ref="K1677:K1681"/>
    <mergeCell ref="K1683:K1685"/>
    <mergeCell ref="K1687:K1689"/>
    <mergeCell ref="K1691:K1694"/>
    <mergeCell ref="K1695:K1697"/>
    <mergeCell ref="K1698:K1700"/>
    <mergeCell ref="K1701:K1704"/>
    <mergeCell ref="K1706:K1708"/>
    <mergeCell ref="K1709:K1710"/>
    <mergeCell ref="K1711:K1712"/>
    <mergeCell ref="K1713:K1715"/>
    <mergeCell ref="K1716:K1718"/>
    <mergeCell ref="K1719:K1720"/>
    <mergeCell ref="K1721:K1724"/>
    <mergeCell ref="K1725:K1727"/>
    <mergeCell ref="K1728:K1731"/>
    <mergeCell ref="K1732:K1735"/>
    <mergeCell ref="K1737:K1740"/>
    <mergeCell ref="K1742:K1743"/>
    <mergeCell ref="K1744:K1747"/>
    <mergeCell ref="K1748:K1751"/>
    <mergeCell ref="K1754:K1757"/>
    <mergeCell ref="K1759:K1762"/>
    <mergeCell ref="K1763:K1766"/>
    <mergeCell ref="K1767:K1770"/>
    <mergeCell ref="K1771:K1773"/>
    <mergeCell ref="K1774:K1777"/>
    <mergeCell ref="K1778:K1781"/>
    <mergeCell ref="K1782:K1784"/>
    <mergeCell ref="K1785:K1786"/>
    <mergeCell ref="K1787:K1788"/>
    <mergeCell ref="K1791:K1793"/>
    <mergeCell ref="K1794:K1797"/>
    <mergeCell ref="K1798:K1801"/>
    <mergeCell ref="K1802:K1803"/>
    <mergeCell ref="K1804:K1806"/>
    <mergeCell ref="K1807:K1809"/>
    <mergeCell ref="K1811:K1813"/>
    <mergeCell ref="K1814:K1817"/>
    <mergeCell ref="K1818:K1821"/>
    <mergeCell ref="K1822:K1825"/>
    <mergeCell ref="K1826:K1828"/>
    <mergeCell ref="K1829:K1831"/>
    <mergeCell ref="K1832:K1834"/>
    <mergeCell ref="K1836:K1838"/>
    <mergeCell ref="K1839:K1841"/>
    <mergeCell ref="K1842:K1844"/>
    <mergeCell ref="K1845:K1847"/>
    <mergeCell ref="K1848:K1850"/>
    <mergeCell ref="K1851:K1854"/>
    <mergeCell ref="K1855:K1858"/>
    <mergeCell ref="K1859:K1862"/>
    <mergeCell ref="K1863:K1864"/>
    <mergeCell ref="K1865:K1868"/>
    <mergeCell ref="K1869:K1871"/>
    <mergeCell ref="K1872:K1874"/>
    <mergeCell ref="K1875:K1878"/>
    <mergeCell ref="K1879:K1881"/>
    <mergeCell ref="K1882:K1883"/>
    <mergeCell ref="K1884:K1887"/>
    <mergeCell ref="K1888:K1891"/>
    <mergeCell ref="K1892:K1894"/>
    <mergeCell ref="K1895:K1897"/>
    <mergeCell ref="K1898:K1901"/>
    <mergeCell ref="K1903:K1905"/>
    <mergeCell ref="K1908:K1909"/>
    <mergeCell ref="K1910:K1911"/>
    <mergeCell ref="K1912:K1913"/>
    <mergeCell ref="K1914:K1917"/>
    <mergeCell ref="K1918:K1920"/>
    <mergeCell ref="K1921:K1923"/>
    <mergeCell ref="K1924:K1925"/>
    <mergeCell ref="K1926:K1928"/>
    <mergeCell ref="K1929:K1930"/>
    <mergeCell ref="K1931:K1933"/>
    <mergeCell ref="K1934:K1935"/>
    <mergeCell ref="K1937:K1938"/>
    <mergeCell ref="K1939:K1941"/>
    <mergeCell ref="K1942:K1944"/>
    <mergeCell ref="K1945:K1948"/>
    <mergeCell ref="K1949:K1952"/>
    <mergeCell ref="K1953:K1955"/>
    <mergeCell ref="K1958:K1961"/>
    <mergeCell ref="K1964:K1966"/>
    <mergeCell ref="K1967:K1971"/>
    <mergeCell ref="K1974:K1976"/>
    <mergeCell ref="K1977:K1978"/>
    <mergeCell ref="K1979:K1981"/>
    <mergeCell ref="K1982:K1983"/>
    <mergeCell ref="K1984:K1986"/>
    <mergeCell ref="K1987:K1989"/>
    <mergeCell ref="K1990:K1993"/>
    <mergeCell ref="K1994:K1996"/>
    <mergeCell ref="K1997:K1998"/>
    <mergeCell ref="K1999:K2001"/>
    <mergeCell ref="K2002:K2004"/>
    <mergeCell ref="K2005:K2008"/>
    <mergeCell ref="K2009:K2010"/>
    <mergeCell ref="K2011:K2012"/>
    <mergeCell ref="K2013:K2015"/>
    <mergeCell ref="K2016:K2017"/>
    <mergeCell ref="K2018:K2022"/>
    <mergeCell ref="K2023:K2024"/>
    <mergeCell ref="K2028:K2029"/>
    <mergeCell ref="K2031:K2032"/>
    <mergeCell ref="K2034:K2037"/>
    <mergeCell ref="K2040:K2042"/>
    <mergeCell ref="K2044:K2045"/>
    <mergeCell ref="K2046:K2049"/>
    <mergeCell ref="K2050:K2053"/>
    <mergeCell ref="K2054:K2057"/>
    <mergeCell ref="K2058:K2061"/>
    <mergeCell ref="K2062:K2064"/>
    <mergeCell ref="K2065:K2068"/>
    <mergeCell ref="K2071:K2072"/>
    <mergeCell ref="K2075:K2077"/>
    <mergeCell ref="K2078:K2079"/>
    <mergeCell ref="K2080:K2082"/>
    <mergeCell ref="K2083:K2084"/>
    <mergeCell ref="K2089:K2091"/>
    <mergeCell ref="L3:L6"/>
    <mergeCell ref="L7:L9"/>
    <mergeCell ref="L10:L13"/>
    <mergeCell ref="L14:L15"/>
    <mergeCell ref="L16:L18"/>
    <mergeCell ref="L19:L22"/>
    <mergeCell ref="L23:L24"/>
    <mergeCell ref="L25:L28"/>
    <mergeCell ref="L30:L33"/>
    <mergeCell ref="L36:L37"/>
    <mergeCell ref="L38:L39"/>
    <mergeCell ref="L40:L42"/>
    <mergeCell ref="L43:L45"/>
    <mergeCell ref="L46:L47"/>
    <mergeCell ref="L48:L51"/>
    <mergeCell ref="L52:L55"/>
    <mergeCell ref="L56:L58"/>
    <mergeCell ref="L59:L62"/>
    <mergeCell ref="L63:L64"/>
    <mergeCell ref="L65:L68"/>
    <mergeCell ref="L69:L70"/>
    <mergeCell ref="L71:L74"/>
    <mergeCell ref="L75:L78"/>
    <mergeCell ref="L79:L81"/>
    <mergeCell ref="L82:L84"/>
    <mergeCell ref="L85:L88"/>
    <mergeCell ref="L90:L92"/>
    <mergeCell ref="L93:L96"/>
    <mergeCell ref="L97:L100"/>
    <mergeCell ref="L101:L104"/>
    <mergeCell ref="L105:L107"/>
    <mergeCell ref="L108:L111"/>
    <mergeCell ref="L112:L113"/>
    <mergeCell ref="L114:L115"/>
    <mergeCell ref="L116:L118"/>
    <mergeCell ref="L119:L122"/>
    <mergeCell ref="L123:L125"/>
    <mergeCell ref="L126:L128"/>
    <mergeCell ref="L129:L131"/>
    <mergeCell ref="L132:L135"/>
    <mergeCell ref="L136:L137"/>
    <mergeCell ref="L138:L140"/>
    <mergeCell ref="L141:L144"/>
    <mergeCell ref="L145:L148"/>
    <mergeCell ref="L149:L152"/>
    <mergeCell ref="L153:L155"/>
    <mergeCell ref="L156:L157"/>
    <mergeCell ref="L158:L160"/>
    <mergeCell ref="L161:L164"/>
    <mergeCell ref="L165:L166"/>
    <mergeCell ref="L167:L170"/>
    <mergeCell ref="L171:L172"/>
    <mergeCell ref="L173:L176"/>
    <mergeCell ref="L177:L180"/>
    <mergeCell ref="L181:L184"/>
    <mergeCell ref="L185:L188"/>
    <mergeCell ref="L189:L190"/>
    <mergeCell ref="L191:L192"/>
    <mergeCell ref="L193:L196"/>
    <mergeCell ref="L197:L200"/>
    <mergeCell ref="L201:L203"/>
    <mergeCell ref="L204:L205"/>
    <mergeCell ref="L206:L208"/>
    <mergeCell ref="L209:L210"/>
    <mergeCell ref="L211:L214"/>
    <mergeCell ref="L215:L217"/>
    <mergeCell ref="L218:L220"/>
    <mergeCell ref="L221:L224"/>
    <mergeCell ref="L225:L228"/>
    <mergeCell ref="L229:L232"/>
    <mergeCell ref="L233:L236"/>
    <mergeCell ref="L238:L241"/>
    <mergeCell ref="L242:L244"/>
    <mergeCell ref="L245:L248"/>
    <mergeCell ref="L249:L252"/>
    <mergeCell ref="L253:L256"/>
    <mergeCell ref="L257:L260"/>
    <mergeCell ref="L261:L263"/>
    <mergeCell ref="L264:L266"/>
    <mergeCell ref="L267:L270"/>
    <mergeCell ref="L271:L273"/>
    <mergeCell ref="L274:L277"/>
    <mergeCell ref="L278:L281"/>
    <mergeCell ref="L282:L285"/>
    <mergeCell ref="L286:L289"/>
    <mergeCell ref="L290:L293"/>
    <mergeCell ref="L295:L297"/>
    <mergeCell ref="L298:L301"/>
    <mergeCell ref="L302:L304"/>
    <mergeCell ref="L305:L308"/>
    <mergeCell ref="L309:L312"/>
    <mergeCell ref="L313:L316"/>
    <mergeCell ref="L317:L318"/>
    <mergeCell ref="L319:L321"/>
    <mergeCell ref="L322:L323"/>
    <mergeCell ref="L324:L327"/>
    <mergeCell ref="L328:L331"/>
    <mergeCell ref="L332:L335"/>
    <mergeCell ref="L336:L340"/>
    <mergeCell ref="L341:L344"/>
    <mergeCell ref="L345:L347"/>
    <mergeCell ref="L348:L350"/>
    <mergeCell ref="L351:L353"/>
    <mergeCell ref="L355:L357"/>
    <mergeCell ref="L358:L361"/>
    <mergeCell ref="L363:L366"/>
    <mergeCell ref="L367:L370"/>
    <mergeCell ref="L371:L374"/>
    <mergeCell ref="L375:L377"/>
    <mergeCell ref="L378:L379"/>
    <mergeCell ref="L380:L383"/>
    <mergeCell ref="L384:L387"/>
    <mergeCell ref="L388:L390"/>
    <mergeCell ref="L391:L393"/>
    <mergeCell ref="L394:L396"/>
    <mergeCell ref="L398:L399"/>
    <mergeCell ref="L400:L402"/>
    <mergeCell ref="L403:L405"/>
    <mergeCell ref="L406:L408"/>
    <mergeCell ref="L409:L411"/>
    <mergeCell ref="L412:L414"/>
    <mergeCell ref="L415:L418"/>
    <mergeCell ref="L419:L421"/>
    <mergeCell ref="L422:L424"/>
    <mergeCell ref="L425:L428"/>
    <mergeCell ref="L429:L431"/>
    <mergeCell ref="L432:L435"/>
    <mergeCell ref="L436:L439"/>
    <mergeCell ref="L440:L443"/>
    <mergeCell ref="L445:L448"/>
    <mergeCell ref="L449:L451"/>
    <mergeCell ref="L452:L454"/>
    <mergeCell ref="L455:L457"/>
    <mergeCell ref="L458:L460"/>
    <mergeCell ref="L461:L464"/>
    <mergeCell ref="L465:L466"/>
    <mergeCell ref="L467:L470"/>
    <mergeCell ref="L471:L472"/>
    <mergeCell ref="L473:L474"/>
    <mergeCell ref="L475:L478"/>
    <mergeCell ref="L479:L481"/>
    <mergeCell ref="L482:L483"/>
    <mergeCell ref="L484:L486"/>
    <mergeCell ref="L488:L491"/>
    <mergeCell ref="L492:L493"/>
    <mergeCell ref="L494:L497"/>
    <mergeCell ref="L498:L500"/>
    <mergeCell ref="L501:L503"/>
    <mergeCell ref="L504:L506"/>
    <mergeCell ref="L507:L510"/>
    <mergeCell ref="L511:L512"/>
    <mergeCell ref="L513:L516"/>
    <mergeCell ref="L517:L519"/>
    <mergeCell ref="L520:L523"/>
    <mergeCell ref="L524:L526"/>
    <mergeCell ref="L527:L530"/>
    <mergeCell ref="L531:L533"/>
    <mergeCell ref="L534:L537"/>
    <mergeCell ref="L538:L540"/>
    <mergeCell ref="L541:L543"/>
    <mergeCell ref="L544:L547"/>
    <mergeCell ref="L548:L551"/>
    <mergeCell ref="L552:L554"/>
    <mergeCell ref="L555:L558"/>
    <mergeCell ref="L559:L562"/>
    <mergeCell ref="L563:L566"/>
    <mergeCell ref="L567:L570"/>
    <mergeCell ref="L571:L573"/>
    <mergeCell ref="L574:L577"/>
    <mergeCell ref="L578:L581"/>
    <mergeCell ref="L582:L584"/>
    <mergeCell ref="L585:L587"/>
    <mergeCell ref="L588:L590"/>
    <mergeCell ref="L591:L593"/>
    <mergeCell ref="L594:L596"/>
    <mergeCell ref="L597:L600"/>
    <mergeCell ref="L601:L603"/>
    <mergeCell ref="L604:L606"/>
    <mergeCell ref="L607:L609"/>
    <mergeCell ref="L611:L612"/>
    <mergeCell ref="L613:L615"/>
    <mergeCell ref="L616:L617"/>
    <mergeCell ref="L618:L620"/>
    <mergeCell ref="L621:L623"/>
    <mergeCell ref="L625:L628"/>
    <mergeCell ref="L629:L632"/>
    <mergeCell ref="L633:L635"/>
    <mergeCell ref="L636:L638"/>
    <mergeCell ref="L639:L642"/>
    <mergeCell ref="L643:L645"/>
    <mergeCell ref="L646:L649"/>
    <mergeCell ref="L650:L653"/>
    <mergeCell ref="L654:L655"/>
    <mergeCell ref="L656:L657"/>
    <mergeCell ref="L658:L659"/>
    <mergeCell ref="L660:L664"/>
    <mergeCell ref="L665:L667"/>
    <mergeCell ref="L668:L671"/>
    <mergeCell ref="L672:L674"/>
    <mergeCell ref="L675:L678"/>
    <mergeCell ref="L679:L681"/>
    <mergeCell ref="L682:L684"/>
    <mergeCell ref="L685:L688"/>
    <mergeCell ref="L689:L690"/>
    <mergeCell ref="L691:L694"/>
    <mergeCell ref="L695:L697"/>
    <mergeCell ref="L698:L701"/>
    <mergeCell ref="L702:L705"/>
    <mergeCell ref="L706:L709"/>
    <mergeCell ref="L710:L712"/>
    <mergeCell ref="L714:L716"/>
    <mergeCell ref="L717:L720"/>
    <mergeCell ref="L721:L724"/>
    <mergeCell ref="L725:L727"/>
    <mergeCell ref="L728:L731"/>
    <mergeCell ref="L732:L735"/>
    <mergeCell ref="L736:L739"/>
    <mergeCell ref="L740:L743"/>
    <mergeCell ref="L744:L746"/>
    <mergeCell ref="L747:L749"/>
    <mergeCell ref="L751:L752"/>
    <mergeCell ref="L753:L755"/>
    <mergeCell ref="L756:L758"/>
    <mergeCell ref="L759:L762"/>
    <mergeCell ref="L763:L766"/>
    <mergeCell ref="L767:L768"/>
    <mergeCell ref="L769:L771"/>
    <mergeCell ref="L772:L774"/>
    <mergeCell ref="L776:L777"/>
    <mergeCell ref="L778:L780"/>
    <mergeCell ref="L781:L783"/>
    <mergeCell ref="L784:L786"/>
    <mergeCell ref="L787:L790"/>
    <mergeCell ref="L791:L794"/>
    <mergeCell ref="L795:L796"/>
    <mergeCell ref="L797:L799"/>
    <mergeCell ref="L800:L802"/>
    <mergeCell ref="L803:L805"/>
    <mergeCell ref="L806:L808"/>
    <mergeCell ref="L809:L810"/>
    <mergeCell ref="L811:L814"/>
    <mergeCell ref="L815:L818"/>
    <mergeCell ref="L819:L822"/>
    <mergeCell ref="L823:L826"/>
    <mergeCell ref="L828:L832"/>
    <mergeCell ref="L833:L835"/>
    <mergeCell ref="L837:L840"/>
    <mergeCell ref="L842:L844"/>
    <mergeCell ref="L845:L848"/>
    <mergeCell ref="L850:L852"/>
    <mergeCell ref="L853:L856"/>
    <mergeCell ref="L857:L858"/>
    <mergeCell ref="L860:L863"/>
    <mergeCell ref="L864:L866"/>
    <mergeCell ref="L867:L869"/>
    <mergeCell ref="L870:L871"/>
    <mergeCell ref="L872:L875"/>
    <mergeCell ref="L876:L879"/>
    <mergeCell ref="L880:L883"/>
    <mergeCell ref="L884:L886"/>
    <mergeCell ref="L887:L888"/>
    <mergeCell ref="L889:L892"/>
    <mergeCell ref="L893:L895"/>
    <mergeCell ref="L896:L898"/>
    <mergeCell ref="L900:L901"/>
    <mergeCell ref="L902:L904"/>
    <mergeCell ref="L905:L907"/>
    <mergeCell ref="L909:L910"/>
    <mergeCell ref="L911:L913"/>
    <mergeCell ref="L914:L915"/>
    <mergeCell ref="L916:L919"/>
    <mergeCell ref="L920:L922"/>
    <mergeCell ref="L923:L924"/>
    <mergeCell ref="L925:L926"/>
    <mergeCell ref="L928:L930"/>
    <mergeCell ref="L931:L932"/>
    <mergeCell ref="L933:L935"/>
    <mergeCell ref="L937:L941"/>
    <mergeCell ref="L942:L945"/>
    <mergeCell ref="L946:L949"/>
    <mergeCell ref="L950:L952"/>
    <mergeCell ref="L953:L956"/>
    <mergeCell ref="L957:L959"/>
    <mergeCell ref="L960:L961"/>
    <mergeCell ref="L962:L963"/>
    <mergeCell ref="L964:L967"/>
    <mergeCell ref="L968:L971"/>
    <mergeCell ref="L972:L974"/>
    <mergeCell ref="L975:L977"/>
    <mergeCell ref="L979:L982"/>
    <mergeCell ref="L984:L986"/>
    <mergeCell ref="L987:L989"/>
    <mergeCell ref="L990:L992"/>
    <mergeCell ref="L994:L996"/>
    <mergeCell ref="L998:L1001"/>
    <mergeCell ref="L1002:L1005"/>
    <mergeCell ref="L1006:L1009"/>
    <mergeCell ref="L1010:L1012"/>
    <mergeCell ref="L1013:L1016"/>
    <mergeCell ref="L1017:L1020"/>
    <mergeCell ref="L1021:L1024"/>
    <mergeCell ref="L1025:L1027"/>
    <mergeCell ref="L1028:L1030"/>
    <mergeCell ref="L1031:L1034"/>
    <mergeCell ref="L1035:L1038"/>
    <mergeCell ref="L1040:L1042"/>
    <mergeCell ref="L1044:L1047"/>
    <mergeCell ref="L1048:L1049"/>
    <mergeCell ref="L1050:L1053"/>
    <mergeCell ref="L1054:L1057"/>
    <mergeCell ref="L1058:L1060"/>
    <mergeCell ref="L1061:L1063"/>
    <mergeCell ref="L1065:L1068"/>
    <mergeCell ref="L1069:L1072"/>
    <mergeCell ref="L1074:L1077"/>
    <mergeCell ref="L1078:L1080"/>
    <mergeCell ref="L1081:L1083"/>
    <mergeCell ref="L1084:L1085"/>
    <mergeCell ref="L1086:L1088"/>
    <mergeCell ref="L1089:L1092"/>
    <mergeCell ref="L1093:L1094"/>
    <mergeCell ref="L1095:L1097"/>
    <mergeCell ref="L1098:L1101"/>
    <mergeCell ref="L1102:L1105"/>
    <mergeCell ref="L1106:L1108"/>
    <mergeCell ref="L1109:L1111"/>
    <mergeCell ref="L1113:L1116"/>
    <mergeCell ref="L1117:L1119"/>
    <mergeCell ref="L1120:L1121"/>
    <mergeCell ref="L1122:L1124"/>
    <mergeCell ref="L1125:L1127"/>
    <mergeCell ref="L1128:L1131"/>
    <mergeCell ref="L1132:L1136"/>
    <mergeCell ref="L1137:L1140"/>
    <mergeCell ref="L1141:L1144"/>
    <mergeCell ref="L1146:L1148"/>
    <mergeCell ref="L1149:L1152"/>
    <mergeCell ref="L1153:L1155"/>
    <mergeCell ref="L1156:L1159"/>
    <mergeCell ref="L1160:L1163"/>
    <mergeCell ref="L1164:L1165"/>
    <mergeCell ref="L1166:L1169"/>
    <mergeCell ref="L1170:L1173"/>
    <mergeCell ref="L1174:L1177"/>
    <mergeCell ref="L1178:L1180"/>
    <mergeCell ref="L1181:L1183"/>
    <mergeCell ref="L1184:L1186"/>
    <mergeCell ref="L1187:L1189"/>
    <mergeCell ref="L1190:L1194"/>
    <mergeCell ref="L1195:L1198"/>
    <mergeCell ref="L1199:L1202"/>
    <mergeCell ref="L1204:L1206"/>
    <mergeCell ref="L1207:L1209"/>
    <mergeCell ref="L1211:L1212"/>
    <mergeCell ref="L1213:L1216"/>
    <mergeCell ref="L1217:L1220"/>
    <mergeCell ref="L1221:L1223"/>
    <mergeCell ref="L1224:L1227"/>
    <mergeCell ref="L1228:L1230"/>
    <mergeCell ref="L1231:L1234"/>
    <mergeCell ref="L1237:L1238"/>
    <mergeCell ref="L1239:L1241"/>
    <mergeCell ref="L1242:L1245"/>
    <mergeCell ref="L1246:L1248"/>
    <mergeCell ref="L1249:L1250"/>
    <mergeCell ref="L1252:L1253"/>
    <mergeCell ref="L1254:L1257"/>
    <mergeCell ref="L1258:L1260"/>
    <mergeCell ref="L1261:L1263"/>
    <mergeCell ref="L1264:L1266"/>
    <mergeCell ref="L1267:L1270"/>
    <mergeCell ref="L1271:L1274"/>
    <mergeCell ref="L1275:L1276"/>
    <mergeCell ref="L1277:L1280"/>
    <mergeCell ref="L1281:L1283"/>
    <mergeCell ref="L1285:L1288"/>
    <mergeCell ref="L1290:L1291"/>
    <mergeCell ref="L1292:L1295"/>
    <mergeCell ref="L1297:L1299"/>
    <mergeCell ref="L1300:L1302"/>
    <mergeCell ref="L1303:L1306"/>
    <mergeCell ref="L1307:L1308"/>
    <mergeCell ref="L1309:L1312"/>
    <mergeCell ref="L1313:L1315"/>
    <mergeCell ref="L1318:L1320"/>
    <mergeCell ref="L1321:L1323"/>
    <mergeCell ref="L1325:L1327"/>
    <mergeCell ref="L1328:L1331"/>
    <mergeCell ref="L1332:L1334"/>
    <mergeCell ref="L1336:L1339"/>
    <mergeCell ref="L1341:L1345"/>
    <mergeCell ref="L1347:L1350"/>
    <mergeCell ref="L1351:L1354"/>
    <mergeCell ref="L1355:L1357"/>
    <mergeCell ref="L1358:L1360"/>
    <mergeCell ref="L1362:L1363"/>
    <mergeCell ref="L1364:L1367"/>
    <mergeCell ref="L1369:L1371"/>
    <mergeCell ref="L1372:L1373"/>
    <mergeCell ref="L1374:L1376"/>
    <mergeCell ref="L1377:L1380"/>
    <mergeCell ref="L1381:L1384"/>
    <mergeCell ref="L1385:L1386"/>
    <mergeCell ref="L1387:L1390"/>
    <mergeCell ref="L1391:L1393"/>
    <mergeCell ref="L1394:L1397"/>
    <mergeCell ref="L1398:L1400"/>
    <mergeCell ref="L1401:L1403"/>
    <mergeCell ref="L1404:L1407"/>
    <mergeCell ref="L1408:L1409"/>
    <mergeCell ref="L1410:L1413"/>
    <mergeCell ref="L1415:L1418"/>
    <mergeCell ref="L1419:L1422"/>
    <mergeCell ref="L1423:L1426"/>
    <mergeCell ref="L1427:L1430"/>
    <mergeCell ref="L1432:L1433"/>
    <mergeCell ref="L1434:L1436"/>
    <mergeCell ref="L1437:L1440"/>
    <mergeCell ref="L1441:L1444"/>
    <mergeCell ref="L1445:L1448"/>
    <mergeCell ref="L1450:L1453"/>
    <mergeCell ref="L1454:L1456"/>
    <mergeCell ref="L1457:L1459"/>
    <mergeCell ref="L1460:L1463"/>
    <mergeCell ref="L1464:L1466"/>
    <mergeCell ref="L1467:L1471"/>
    <mergeCell ref="L1472:L1475"/>
    <mergeCell ref="L1476:L1479"/>
    <mergeCell ref="L1480:L1482"/>
    <mergeCell ref="L1483:L1486"/>
    <mergeCell ref="L1487:L1490"/>
    <mergeCell ref="L1491:L1493"/>
    <mergeCell ref="L1494:L1496"/>
    <mergeCell ref="L1497:L1499"/>
    <mergeCell ref="L1500:L1502"/>
    <mergeCell ref="L1503:L1506"/>
    <mergeCell ref="L1507:L1510"/>
    <mergeCell ref="L1511:L1514"/>
    <mergeCell ref="L1515:L1517"/>
    <mergeCell ref="L1518:L1521"/>
    <mergeCell ref="L1522:L1525"/>
    <mergeCell ref="L1527:L1530"/>
    <mergeCell ref="L1531:L1533"/>
    <mergeCell ref="L1534:L1538"/>
    <mergeCell ref="L1539:L1542"/>
    <mergeCell ref="L1543:L1545"/>
    <mergeCell ref="L1546:L1547"/>
    <mergeCell ref="L1548:L1551"/>
    <mergeCell ref="L1552:L1555"/>
    <mergeCell ref="L1557:L1559"/>
    <mergeCell ref="L1560:L1562"/>
    <mergeCell ref="L1563:L1566"/>
    <mergeCell ref="L1567:L1570"/>
    <mergeCell ref="L1571:L1574"/>
    <mergeCell ref="L1575:L1578"/>
    <mergeCell ref="L1580:L1583"/>
    <mergeCell ref="L1584:L1586"/>
    <mergeCell ref="L1587:L1589"/>
    <mergeCell ref="L1590:L1592"/>
    <mergeCell ref="L1593:L1596"/>
    <mergeCell ref="L1597:L1599"/>
    <mergeCell ref="L1600:L1601"/>
    <mergeCell ref="L1602:L1606"/>
    <mergeCell ref="L1607:L1608"/>
    <mergeCell ref="L1609:L1612"/>
    <mergeCell ref="L1613:L1614"/>
    <mergeCell ref="L1615:L1618"/>
    <mergeCell ref="L1619:L1621"/>
    <mergeCell ref="L1623:L1624"/>
    <mergeCell ref="L1625:L1627"/>
    <mergeCell ref="L1628:L1630"/>
    <mergeCell ref="L1632:L1634"/>
    <mergeCell ref="L1635:L1638"/>
    <mergeCell ref="L1639:L1640"/>
    <mergeCell ref="L1642:L1645"/>
    <mergeCell ref="L1646:L1649"/>
    <mergeCell ref="L1650:L1653"/>
    <mergeCell ref="L1654:L1655"/>
    <mergeCell ref="L1656:L1659"/>
    <mergeCell ref="L1660:L1662"/>
    <mergeCell ref="L1663:L1666"/>
    <mergeCell ref="L1667:L1669"/>
    <mergeCell ref="L1670:L1672"/>
    <mergeCell ref="L1673:L1674"/>
    <mergeCell ref="L1675:L1676"/>
    <mergeCell ref="L1677:L1681"/>
    <mergeCell ref="L1683:L1685"/>
    <mergeCell ref="L1687:L1689"/>
    <mergeCell ref="L1691:L1694"/>
    <mergeCell ref="L1695:L1697"/>
    <mergeCell ref="L1698:L1700"/>
    <mergeCell ref="L1701:L1704"/>
    <mergeCell ref="L1706:L1708"/>
    <mergeCell ref="L1709:L1710"/>
    <mergeCell ref="L1711:L1712"/>
    <mergeCell ref="L1713:L1715"/>
    <mergeCell ref="L1716:L1718"/>
    <mergeCell ref="L1719:L1720"/>
    <mergeCell ref="L1721:L1724"/>
    <mergeCell ref="L1725:L1727"/>
    <mergeCell ref="L1728:L1731"/>
    <mergeCell ref="L1732:L1735"/>
    <mergeCell ref="L1737:L1740"/>
    <mergeCell ref="L1742:L1743"/>
    <mergeCell ref="L1744:L1747"/>
    <mergeCell ref="L1748:L1751"/>
    <mergeCell ref="L1754:L1757"/>
    <mergeCell ref="L1759:L1762"/>
    <mergeCell ref="L1763:L1766"/>
    <mergeCell ref="L1767:L1770"/>
    <mergeCell ref="L1771:L1773"/>
    <mergeCell ref="L1774:L1777"/>
    <mergeCell ref="L1778:L1781"/>
    <mergeCell ref="L1782:L1784"/>
    <mergeCell ref="L1785:L1786"/>
    <mergeCell ref="L1787:L1788"/>
    <mergeCell ref="L1791:L1793"/>
    <mergeCell ref="L1794:L1797"/>
    <mergeCell ref="L1798:L1801"/>
    <mergeCell ref="L1802:L1803"/>
    <mergeCell ref="L1804:L1806"/>
    <mergeCell ref="L1807:L1809"/>
    <mergeCell ref="L1811:L1813"/>
    <mergeCell ref="L1814:L1817"/>
    <mergeCell ref="L1818:L1821"/>
    <mergeCell ref="L1822:L1825"/>
    <mergeCell ref="L1826:L1828"/>
    <mergeCell ref="L1829:L1831"/>
    <mergeCell ref="L1832:L1834"/>
    <mergeCell ref="L1836:L1838"/>
    <mergeCell ref="L1839:L1841"/>
    <mergeCell ref="L1842:L1844"/>
    <mergeCell ref="L1845:L1847"/>
    <mergeCell ref="L1848:L1850"/>
    <mergeCell ref="L1851:L1854"/>
    <mergeCell ref="L1855:L1858"/>
    <mergeCell ref="L1859:L1862"/>
    <mergeCell ref="L1863:L1864"/>
    <mergeCell ref="L1865:L1868"/>
    <mergeCell ref="L1869:L1871"/>
    <mergeCell ref="L1872:L1874"/>
    <mergeCell ref="L1875:L1878"/>
    <mergeCell ref="L1879:L1881"/>
    <mergeCell ref="L1882:L1883"/>
    <mergeCell ref="L1884:L1887"/>
    <mergeCell ref="L1888:L1891"/>
    <mergeCell ref="L1892:L1894"/>
    <mergeCell ref="L1895:L1897"/>
    <mergeCell ref="L1898:L1901"/>
    <mergeCell ref="L1903:L1905"/>
    <mergeCell ref="L1908:L1909"/>
    <mergeCell ref="L1910:L1911"/>
    <mergeCell ref="L1912:L1913"/>
    <mergeCell ref="L1914:L1917"/>
    <mergeCell ref="L1918:L1920"/>
    <mergeCell ref="L1921:L1923"/>
    <mergeCell ref="L1924:L1925"/>
    <mergeCell ref="L1926:L1928"/>
    <mergeCell ref="L1929:L1930"/>
    <mergeCell ref="L1931:L1933"/>
    <mergeCell ref="L1934:L1935"/>
    <mergeCell ref="L1937:L1938"/>
    <mergeCell ref="L1939:L1941"/>
    <mergeCell ref="L1942:L1944"/>
    <mergeCell ref="L1945:L1948"/>
    <mergeCell ref="L1949:L1952"/>
    <mergeCell ref="L1953:L1955"/>
    <mergeCell ref="L1958:L1961"/>
    <mergeCell ref="L1964:L1966"/>
    <mergeCell ref="L1967:L1971"/>
    <mergeCell ref="L1974:L1976"/>
    <mergeCell ref="L1977:L1978"/>
    <mergeCell ref="L1979:L1981"/>
    <mergeCell ref="L1982:L1983"/>
    <mergeCell ref="L1984:L1986"/>
    <mergeCell ref="L1987:L1989"/>
    <mergeCell ref="L1990:L1993"/>
    <mergeCell ref="L1994:L1996"/>
    <mergeCell ref="L1997:L1998"/>
    <mergeCell ref="L1999:L2001"/>
    <mergeCell ref="L2002:L2004"/>
    <mergeCell ref="L2005:L2008"/>
    <mergeCell ref="L2009:L2010"/>
    <mergeCell ref="L2011:L2012"/>
    <mergeCell ref="L2013:L2015"/>
    <mergeCell ref="L2016:L2017"/>
    <mergeCell ref="L2018:L2022"/>
    <mergeCell ref="L2023:L2024"/>
    <mergeCell ref="L2028:L2029"/>
    <mergeCell ref="L2031:L2032"/>
    <mergeCell ref="L2034:L2037"/>
    <mergeCell ref="L2040:L2042"/>
    <mergeCell ref="L2044:L2045"/>
    <mergeCell ref="L2046:L2049"/>
    <mergeCell ref="L2050:L2053"/>
    <mergeCell ref="L2054:L2057"/>
    <mergeCell ref="L2058:L2061"/>
    <mergeCell ref="L2062:L2064"/>
    <mergeCell ref="L2065:L2068"/>
    <mergeCell ref="L2071:L2072"/>
    <mergeCell ref="L2075:L2077"/>
    <mergeCell ref="L2078:L2079"/>
    <mergeCell ref="L2080:L2082"/>
    <mergeCell ref="L2083:L2084"/>
    <mergeCell ref="L2089:L2091"/>
  </mergeCells>
  <pageMargins left="0.699305555555556" right="0.699305555555556" top="0.75" bottom="0.75" header="0.3" footer="0.3"/>
  <pageSetup paperSize="9" orientation="portrait"/>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1</vt:i4>
      </vt:variant>
    </vt:vector>
  </HeadingPairs>
  <TitlesOfParts>
    <vt:vector size="1" baseType="lpstr">
      <vt:lpstr>Sheet1</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Administrator</dc:creator>
  <cp:lastModifiedBy>黄瑞君</cp:lastModifiedBy>
  <dcterms:created xsi:type="dcterms:W3CDTF">2008-09-11T17:22:00Z</dcterms:created>
  <dcterms:modified xsi:type="dcterms:W3CDTF">2025-01-13T02:23:01Z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2052-11.8.2.12085</vt:lpwstr>
  </property>
  <property fmtid="{D5CDD505-2E9C-101B-9397-08002B2CF9AE}" pid="3" name="ICV">
    <vt:lpwstr>EE2CD94F11F4413AA2CC59D0C25EDD38</vt:lpwstr>
  </property>
</Properties>
</file>